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115" windowHeight="12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'Sheet1'!$A$1:$BG$76</definedName>
  </definedNames>
  <calcPr fullCalcOnLoad="1"/>
</workbook>
</file>

<file path=xl/sharedStrings.xml><?xml version="1.0" encoding="utf-8"?>
<sst xmlns="http://schemas.openxmlformats.org/spreadsheetml/2006/main" count="136" uniqueCount="97">
  <si>
    <t>繰越金</t>
  </si>
  <si>
    <t>款  項</t>
  </si>
  <si>
    <t>目   節</t>
  </si>
  <si>
    <t>収　入　合　計</t>
  </si>
  <si>
    <t>２　　支　出</t>
  </si>
  <si>
    <t>１　　収　入</t>
  </si>
  <si>
    <t>付       　　　　　  記</t>
  </si>
  <si>
    <t>登録料</t>
  </si>
  <si>
    <t>参加料</t>
  </si>
  <si>
    <t>雑収入</t>
  </si>
  <si>
    <t>登録料</t>
  </si>
  <si>
    <t>春季大会</t>
  </si>
  <si>
    <t>秋季大会</t>
  </si>
  <si>
    <t>利子</t>
  </si>
  <si>
    <t>運営費</t>
  </si>
  <si>
    <t>部会費</t>
  </si>
  <si>
    <t>競技部</t>
  </si>
  <si>
    <t>審判部</t>
  </si>
  <si>
    <t>指導普及部</t>
  </si>
  <si>
    <t>記録部</t>
  </si>
  <si>
    <t>強化費</t>
  </si>
  <si>
    <t>全国ｸﾗﾌﾞ</t>
  </si>
  <si>
    <t>関東ｸﾗﾌﾞ</t>
  </si>
  <si>
    <t>分担金</t>
  </si>
  <si>
    <t>旅　費</t>
  </si>
  <si>
    <t>事務費</t>
  </si>
  <si>
    <t>印刷製本費</t>
  </si>
  <si>
    <t>積立金</t>
  </si>
  <si>
    <t>予備費</t>
  </si>
  <si>
    <t>支　出　合　計</t>
  </si>
  <si>
    <t>差引残高</t>
  </si>
  <si>
    <t>会場費</t>
  </si>
  <si>
    <t>平成</t>
  </si>
  <si>
    <t>号</t>
  </si>
  <si>
    <t>旅費</t>
  </si>
  <si>
    <t>（単位　円）</t>
  </si>
  <si>
    <t>審判</t>
  </si>
  <si>
    <t>北関東</t>
  </si>
  <si>
    <t>大会費</t>
  </si>
  <si>
    <t>会議費</t>
  </si>
  <si>
    <t>通信費</t>
  </si>
  <si>
    <t>議案第</t>
  </si>
  <si>
    <t>年度茨城県バレーボール連盟　収支予算</t>
  </si>
  <si>
    <t>収入合計</t>
  </si>
  <si>
    <t>支出合計</t>
  </si>
  <si>
    <t>年度　茨城県クラブバレーボール連盟　収入支出　予算書</t>
  </si>
  <si>
    <t>本年度予算額</t>
  </si>
  <si>
    <t>前年度予算額</t>
  </si>
  <si>
    <t>比較増減</t>
  </si>
  <si>
    <t>()内</t>
  </si>
  <si>
    <t>付　記　</t>
  </si>
  <si>
    <t>円×</t>
  </si>
  <si>
    <t>１ﾁｰﾑ</t>
  </si>
  <si>
    <t>ﾁｰﾑ</t>
  </si>
  <si>
    <t>本年度予算</t>
  </si>
  <si>
    <t>前年度予算</t>
  </si>
  <si>
    <t>連盟費</t>
  </si>
  <si>
    <t>分担金</t>
  </si>
  <si>
    <t>ｸﾗﾌﾞ予選</t>
  </si>
  <si>
    <t>役員旅費・強化費</t>
  </si>
  <si>
    <t>昼食費</t>
  </si>
  <si>
    <t>通信消耗</t>
  </si>
  <si>
    <t>役員旅費・選手強化費</t>
  </si>
  <si>
    <t>×</t>
  </si>
  <si>
    <t>選手強化費</t>
  </si>
  <si>
    <t>全国 1ﾁｰﾑ</t>
  </si>
  <si>
    <t>関東 1ﾁｰﾑ</t>
  </si>
  <si>
    <t>ﾁｰﾑ</t>
  </si>
  <si>
    <t>連盟費</t>
  </si>
  <si>
    <t>役員派遣旅費（大阪）</t>
  </si>
  <si>
    <t>旅費</t>
  </si>
  <si>
    <t>各会議資料・賞状等</t>
  </si>
  <si>
    <t>関東ｸﾗﾌﾞ大会・北関東開催準備積立金</t>
  </si>
  <si>
    <t>銀行利子</t>
  </si>
  <si>
    <t>春季大会</t>
  </si>
  <si>
    <t>部会運営費・審判派遣研修旅費宿泊費（全国・関東）</t>
  </si>
  <si>
    <t>部会運営費</t>
  </si>
  <si>
    <t>運営費</t>
  </si>
  <si>
    <t>研修会費</t>
  </si>
  <si>
    <t>謝礼・体育館使用料</t>
  </si>
  <si>
    <t>ＨＰ運営費</t>
  </si>
  <si>
    <t>ＨＰ</t>
  </si>
  <si>
    <t>切手・はがき・封筒</t>
  </si>
  <si>
    <t>事務用品他</t>
  </si>
  <si>
    <t>前年度繰越金</t>
  </si>
  <si>
    <t>審判研修会費</t>
  </si>
  <si>
    <t>評議員会・常任理事会・理事会・改善検討委員会・監査</t>
  </si>
  <si>
    <t>常任理事会・理事会・改善検討委員会・監査</t>
  </si>
  <si>
    <t>その他</t>
  </si>
  <si>
    <t>そ　の　他</t>
  </si>
  <si>
    <t>ﾁｰﾑ(6・9人制)</t>
  </si>
  <si>
    <t>―</t>
  </si>
  <si>
    <t>―</t>
  </si>
  <si>
    <t>２９</t>
  </si>
  <si>
    <t>役員派遣旅費宿泊費　（理事会　東京２名　千葉２名)</t>
  </si>
  <si>
    <t>年度　茨城県クラブバレーボール連盟　収支予算 (案)</t>
  </si>
  <si>
    <t>役員派遣（９人制群馬２名）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</si>
</sst>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\(0\ﾁ\ｰ\ﾑ\)"/>
    <numFmt numFmtId="178" formatCode="#,##0;&quot;△ &quot;#,##0"/>
    <numFmt numFmtId="179" formatCode="#,###"/>
    <numFmt numFmtId="180" formatCode="#,###;&quot;△&quot;#,###"/>
    <numFmt numFmtId="181" formatCode="#,###;&quot;△ &quot;#,###"/>
    <numFmt numFmtId="182" formatCode="#,##0&quot;円&quot;;&quot;△ &quot;#,##0&quot;円&quot;"/>
    <numFmt numFmtId="183" formatCode="0_ "/>
    <numFmt numFmtId="184" formatCode="&quot;平&quot;&quot;成&quot;@&quot;年&quot;&quot;度&quot;\ &quot;茨&quot;&quot;城&quot;&quot;県&quot;&quot;ク&quot;&quot;ラ&quot;&quot;ブ&quot;&quot;バ&quot;&quot;レ&quot;&quot;ー&quot;&quot;ボ&quot;&quot;ー&quot;&quot;ル&quot;&quot;連&quot;&quot;盟&quot;\ &quot;収&quot;&quot;入&quot;&quot;支&quot;&quot;出&quot;\ &quot;決&quot;\ &quot;算&quot;\ &quot;書&quot;"/>
    <numFmt numFmtId="185" formatCode="#,###&quot;円 &quot;;&quot;△ &quot;#,###&quot;円 &quot;"/>
    <numFmt numFmtId="186" formatCode="#,###&quot;円&quot;;&quot;△ &quot;#,###&quot;円&quot;"/>
    <numFmt numFmtId="187" formatCode="#,##0&quot;円 &quot;;&quot;△ &quot;#,###&quot;円 &quot;"/>
    <numFmt numFmtId="188" formatCode="#,##0&quot;円 &quot;;&quot;△ &quot;#,##0&quot;円 &quot;"/>
    <numFmt numFmtId="189" formatCode="&quot;付&quot;\ \ &quot;記&quot;\ \(\)&quot;内&quot;\ &quot;平&quot;&quot;成&quot;@&quot;年&quot;&quot;度&quot;&quot;実&quot;&quot;績&quot;"/>
    <numFmt numFmtId="190" formatCode="&quot;付&quot;\ \ &quot;記&quot;\ \(\)&quot;内&quot;\ &quot;平&quot;&quot;成&quot;#&quot;年&quot;&quot;度&quot;&quot;実&quot;&quot;績&quot;"/>
    <numFmt numFmtId="191" formatCode="&quot;平&quot;&quot;成&quot;#&quot;年&quot;&quot;度&quot;&quot;実&quot;&quot;績&quot;"/>
    <numFmt numFmtId="192" formatCode="&quot;平成&quot;#&quot;年度繰越金&quot;"/>
    <numFmt numFmtId="193" formatCode="#,##0;&quot; &quot;#,##0"/>
    <numFmt numFmtId="194" formatCode="#,###;&quot;&quot;#,###"/>
    <numFmt numFmtId="195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69">
    <xf numFmtId="0" fontId="0" fillId="0" borderId="0" xfId="0" applyAlignment="1">
      <alignment vertical="center"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right"/>
      <protection/>
    </xf>
    <xf numFmtId="185" fontId="6" fillId="33" borderId="10" xfId="0" applyNumberFormat="1" applyFont="1" applyFill="1" applyBorder="1" applyAlignment="1" applyProtection="1">
      <alignment horizontal="right" vertical="center"/>
      <protection/>
    </xf>
    <xf numFmtId="185" fontId="6" fillId="33" borderId="0" xfId="0" applyNumberFormat="1" applyFont="1" applyFill="1" applyBorder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distributed" vertical="center" shrinkToFit="1"/>
      <protection/>
    </xf>
    <xf numFmtId="0" fontId="2" fillId="33" borderId="11" xfId="0" applyFont="1" applyFill="1" applyBorder="1" applyAlignment="1" applyProtection="1">
      <alignment vertical="center" shrinkToFit="1"/>
      <protection/>
    </xf>
    <xf numFmtId="0" fontId="2" fillId="33" borderId="12" xfId="0" applyFont="1" applyFill="1" applyBorder="1" applyAlignment="1" applyProtection="1">
      <alignment horizontal="left" vertical="center" shrinkToFit="1"/>
      <protection/>
    </xf>
    <xf numFmtId="0" fontId="2" fillId="33" borderId="12" xfId="0" applyFont="1" applyFill="1" applyBorder="1" applyAlignment="1" applyProtection="1">
      <alignment vertical="center" shrinkToFit="1"/>
      <protection/>
    </xf>
    <xf numFmtId="0" fontId="2" fillId="33" borderId="13" xfId="0" applyFont="1" applyFill="1" applyBorder="1" applyAlignment="1" applyProtection="1">
      <alignment vertical="center" shrinkToFit="1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2" fillId="34" borderId="15" xfId="0" applyFont="1" applyFill="1" applyBorder="1" applyAlignment="1" applyProtection="1">
      <alignment vertical="center"/>
      <protection/>
    </xf>
    <xf numFmtId="0" fontId="3" fillId="34" borderId="12" xfId="0" applyFont="1" applyFill="1" applyBorder="1" applyAlignment="1" applyProtection="1">
      <alignment horizontal="center" vertical="center" shrinkToFit="1"/>
      <protection/>
    </xf>
    <xf numFmtId="0" fontId="3" fillId="34" borderId="14" xfId="0" applyFont="1" applyFill="1" applyBorder="1" applyAlignment="1" applyProtection="1">
      <alignment horizontal="center" vertical="center" shrinkToFit="1"/>
      <protection/>
    </xf>
    <xf numFmtId="0" fontId="3" fillId="34" borderId="15" xfId="0" applyFont="1" applyFill="1" applyBorder="1" applyAlignment="1" applyProtection="1">
      <alignment horizontal="center" vertical="center" shrinkToFit="1"/>
      <protection/>
    </xf>
    <xf numFmtId="190" fontId="3" fillId="34" borderId="12" xfId="0" applyNumberFormat="1" applyFont="1" applyFill="1" applyBorder="1" applyAlignment="1" applyProtection="1">
      <alignment horizontal="center" vertical="center" shrinkToFit="1"/>
      <protection/>
    </xf>
    <xf numFmtId="0" fontId="3" fillId="35" borderId="13" xfId="0" applyFont="1" applyFill="1" applyBorder="1" applyAlignment="1" applyProtection="1">
      <alignment vertical="center" shrinkToFit="1"/>
      <protection/>
    </xf>
    <xf numFmtId="0" fontId="3" fillId="36" borderId="16" xfId="0" applyFont="1" applyFill="1" applyBorder="1" applyAlignment="1" applyProtection="1">
      <alignment vertical="center" shrinkToFit="1"/>
      <protection/>
    </xf>
    <xf numFmtId="0" fontId="3" fillId="36" borderId="17" xfId="0" applyFont="1" applyFill="1" applyBorder="1" applyAlignment="1" applyProtection="1">
      <alignment vertical="center" shrinkToFit="1"/>
      <protection/>
    </xf>
    <xf numFmtId="0" fontId="3" fillId="35" borderId="11" xfId="0" applyFont="1" applyFill="1" applyBorder="1" applyAlignment="1" applyProtection="1">
      <alignment vertical="center" shrinkToFit="1"/>
      <protection/>
    </xf>
    <xf numFmtId="0" fontId="3" fillId="36" borderId="18" xfId="0" applyFont="1" applyFill="1" applyBorder="1" applyAlignment="1" applyProtection="1">
      <alignment vertical="center" shrinkToFit="1"/>
      <protection/>
    </xf>
    <xf numFmtId="0" fontId="3" fillId="35" borderId="10" xfId="0" applyFont="1" applyFill="1" applyBorder="1" applyAlignment="1" applyProtection="1">
      <alignment vertical="center" shrinkToFit="1"/>
      <protection/>
    </xf>
    <xf numFmtId="0" fontId="3" fillId="35" borderId="0" xfId="0" applyFont="1" applyFill="1" applyBorder="1" applyAlignment="1" applyProtection="1">
      <alignment vertical="center" shrinkToFit="1"/>
      <protection/>
    </xf>
    <xf numFmtId="0" fontId="3" fillId="35" borderId="19" xfId="0" applyFont="1" applyFill="1" applyBorder="1" applyAlignment="1" applyProtection="1">
      <alignment vertical="center" shrinkToFit="1"/>
      <protection/>
    </xf>
    <xf numFmtId="0" fontId="3" fillId="36" borderId="20" xfId="0" applyFont="1" applyFill="1" applyBorder="1" applyAlignment="1" applyProtection="1">
      <alignment vertical="center" shrinkToFit="1"/>
      <protection/>
    </xf>
    <xf numFmtId="0" fontId="3" fillId="35" borderId="0" xfId="0" applyFont="1" applyFill="1" applyBorder="1" applyAlignment="1" applyProtection="1">
      <alignment vertical="top" shrinkToFit="1"/>
      <protection/>
    </xf>
    <xf numFmtId="0" fontId="3" fillId="35" borderId="19" xfId="0" applyFont="1" applyFill="1" applyBorder="1" applyAlignment="1" applyProtection="1">
      <alignment vertical="top" shrinkToFit="1"/>
      <protection/>
    </xf>
    <xf numFmtId="0" fontId="3" fillId="35" borderId="13" xfId="0" applyFont="1" applyFill="1" applyBorder="1" applyAlignment="1" applyProtection="1">
      <alignment shrinkToFit="1"/>
      <protection/>
    </xf>
    <xf numFmtId="0" fontId="3" fillId="35" borderId="10" xfId="0" applyFont="1" applyFill="1" applyBorder="1" applyAlignment="1" applyProtection="1">
      <alignment shrinkToFit="1"/>
      <protection/>
    </xf>
    <xf numFmtId="0" fontId="4" fillId="33" borderId="21" xfId="0" applyFont="1" applyFill="1" applyBorder="1" applyAlignment="1" applyProtection="1">
      <alignment vertical="center" shrinkToFit="1"/>
      <protection/>
    </xf>
    <xf numFmtId="0" fontId="4" fillId="33" borderId="22" xfId="0" applyFont="1" applyFill="1" applyBorder="1" applyAlignment="1" applyProtection="1">
      <alignment vertical="center" shrinkToFit="1"/>
      <protection/>
    </xf>
    <xf numFmtId="188" fontId="4" fillId="0" borderId="23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24" xfId="0" applyFont="1" applyFill="1" applyBorder="1" applyAlignment="1" applyProtection="1">
      <alignment vertical="center" shrinkToFit="1"/>
      <protection locked="0"/>
    </xf>
    <xf numFmtId="0" fontId="2" fillId="33" borderId="16" xfId="0" applyFont="1" applyFill="1" applyBorder="1" applyAlignment="1" applyProtection="1">
      <alignment horizontal="left" vertical="center" shrinkToFit="1"/>
      <protection/>
    </xf>
    <xf numFmtId="0" fontId="2" fillId="33" borderId="20" xfId="0" applyFont="1" applyFill="1" applyBorder="1" applyAlignment="1" applyProtection="1">
      <alignment vertical="center" shrinkToFit="1"/>
      <protection/>
    </xf>
    <xf numFmtId="0" fontId="2" fillId="33" borderId="18" xfId="0" applyFont="1" applyFill="1" applyBorder="1" applyAlignment="1" applyProtection="1">
      <alignment vertical="center" shrinkToFit="1"/>
      <protection/>
    </xf>
    <xf numFmtId="0" fontId="4" fillId="0" borderId="25" xfId="0" applyFont="1" applyFill="1" applyBorder="1" applyAlignment="1" applyProtection="1">
      <alignment vertical="center" shrinkToFit="1"/>
      <protection locked="0"/>
    </xf>
    <xf numFmtId="0" fontId="2" fillId="33" borderId="26" xfId="0" applyFont="1" applyFill="1" applyBorder="1" applyAlignment="1" applyProtection="1">
      <alignment vertical="center" shrinkToFit="1"/>
      <protection/>
    </xf>
    <xf numFmtId="0" fontId="2" fillId="33" borderId="16" xfId="0" applyFont="1" applyFill="1" applyBorder="1" applyAlignment="1" applyProtection="1">
      <alignment vertical="center" shrinkToFit="1"/>
      <protection/>
    </xf>
    <xf numFmtId="0" fontId="4" fillId="33" borderId="27" xfId="0" applyFont="1" applyFill="1" applyBorder="1" applyAlignment="1" applyProtection="1">
      <alignment vertical="center" shrinkToFit="1"/>
      <protection/>
    </xf>
    <xf numFmtId="0" fontId="3" fillId="36" borderId="20" xfId="0" applyFont="1" applyFill="1" applyBorder="1" applyAlignment="1" applyProtection="1">
      <alignment shrinkToFit="1"/>
      <protection/>
    </xf>
    <xf numFmtId="0" fontId="6" fillId="0" borderId="0" xfId="0" applyFont="1" applyFill="1" applyAlignment="1" applyProtection="1">
      <alignment horizontal="center"/>
      <protection locked="0"/>
    </xf>
    <xf numFmtId="0" fontId="3" fillId="36" borderId="28" xfId="0" applyFont="1" applyFill="1" applyBorder="1" applyAlignment="1" applyProtection="1">
      <alignment vertical="center" shrinkToFit="1"/>
      <protection/>
    </xf>
    <xf numFmtId="0" fontId="3" fillId="36" borderId="29" xfId="0" applyFont="1" applyFill="1" applyBorder="1" applyAlignment="1" applyProtection="1">
      <alignment vertical="center" shrinkToFit="1"/>
      <protection/>
    </xf>
    <xf numFmtId="0" fontId="2" fillId="33" borderId="30" xfId="0" applyFont="1" applyFill="1" applyBorder="1" applyAlignment="1" applyProtection="1">
      <alignment horizontal="distributed" vertical="center" shrinkToFit="1"/>
      <protection/>
    </xf>
    <xf numFmtId="178" fontId="2" fillId="33" borderId="18" xfId="0" applyNumberFormat="1" applyFont="1" applyFill="1" applyBorder="1" applyAlignment="1" applyProtection="1">
      <alignment vertical="center" shrinkToFit="1"/>
      <protection/>
    </xf>
    <xf numFmtId="178" fontId="2" fillId="33" borderId="20" xfId="0" applyNumberFormat="1" applyFont="1" applyFill="1" applyBorder="1" applyAlignment="1" applyProtection="1">
      <alignment vertical="center"/>
      <protection/>
    </xf>
    <xf numFmtId="178" fontId="2" fillId="33" borderId="18" xfId="0" applyNumberFormat="1" applyFont="1" applyFill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horizontal="left" vertical="center" shrinkToFit="1"/>
      <protection/>
    </xf>
    <xf numFmtId="0" fontId="3" fillId="36" borderId="10" xfId="0" applyFont="1" applyFill="1" applyBorder="1" applyAlignment="1" applyProtection="1">
      <alignment vertical="center" shrinkToFit="1"/>
      <protection/>
    </xf>
    <xf numFmtId="0" fontId="2" fillId="33" borderId="10" xfId="0" applyFont="1" applyFill="1" applyBorder="1" applyAlignment="1" applyProtection="1">
      <alignment vertical="center" shrinkToFit="1"/>
      <protection/>
    </xf>
    <xf numFmtId="0" fontId="3" fillId="36" borderId="11" xfId="0" applyFont="1" applyFill="1" applyBorder="1" applyAlignment="1" applyProtection="1">
      <alignment vertical="center" shrinkToFit="1"/>
      <protection/>
    </xf>
    <xf numFmtId="0" fontId="2" fillId="33" borderId="11" xfId="0" applyFont="1" applyFill="1" applyBorder="1" applyAlignment="1" applyProtection="1">
      <alignment horizontal="left" vertical="center" shrinkToFit="1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178" fontId="3" fillId="33" borderId="16" xfId="0" applyNumberFormat="1" applyFont="1" applyFill="1" applyBorder="1" applyAlignment="1" applyProtection="1">
      <alignment vertical="center" shrinkToFit="1"/>
      <protection/>
    </xf>
    <xf numFmtId="178" fontId="3" fillId="33" borderId="17" xfId="0" applyNumberFormat="1" applyFont="1" applyFill="1" applyBorder="1" applyAlignment="1" applyProtection="1">
      <alignment vertical="center" shrinkToFit="1"/>
      <protection/>
    </xf>
    <xf numFmtId="178" fontId="3" fillId="33" borderId="31" xfId="0" applyNumberFormat="1" applyFont="1" applyFill="1" applyBorder="1" applyAlignment="1" applyProtection="1">
      <alignment vertical="center" shrinkToFit="1"/>
      <protection/>
    </xf>
    <xf numFmtId="178" fontId="3" fillId="0" borderId="12" xfId="0" applyNumberFormat="1" applyFont="1" applyFill="1" applyBorder="1" applyAlignment="1" applyProtection="1">
      <alignment horizontal="right" vertical="center" shrinkToFit="1"/>
      <protection locked="0"/>
    </xf>
    <xf numFmtId="178" fontId="3" fillId="0" borderId="14" xfId="0" applyNumberFormat="1" applyFont="1" applyFill="1" applyBorder="1" applyAlignment="1" applyProtection="1">
      <alignment horizontal="right" vertical="center" shrinkToFit="1"/>
      <protection locked="0"/>
    </xf>
    <xf numFmtId="178" fontId="3" fillId="0" borderId="15" xfId="0" applyNumberFormat="1" applyFont="1" applyFill="1" applyBorder="1" applyAlignment="1" applyProtection="1">
      <alignment horizontal="right" vertical="center" shrinkToFit="1"/>
      <protection locked="0"/>
    </xf>
    <xf numFmtId="178" fontId="3" fillId="33" borderId="20" xfId="0" applyNumberFormat="1" applyFont="1" applyFill="1" applyBorder="1" applyAlignment="1" applyProtection="1">
      <alignment shrinkToFit="1"/>
      <protection/>
    </xf>
    <xf numFmtId="178" fontId="3" fillId="33" borderId="28" xfId="0" applyNumberFormat="1" applyFont="1" applyFill="1" applyBorder="1" applyAlignment="1" applyProtection="1">
      <alignment shrinkToFit="1"/>
      <protection/>
    </xf>
    <xf numFmtId="178" fontId="3" fillId="33" borderId="18" xfId="0" applyNumberFormat="1" applyFont="1" applyFill="1" applyBorder="1" applyAlignment="1" applyProtection="1">
      <alignment shrinkToFit="1"/>
      <protection/>
    </xf>
    <xf numFmtId="178" fontId="3" fillId="33" borderId="27" xfId="0" applyNumberFormat="1" applyFont="1" applyFill="1" applyBorder="1" applyAlignment="1" applyProtection="1">
      <alignment shrinkToFit="1"/>
      <protection/>
    </xf>
    <xf numFmtId="194" fontId="3" fillId="33" borderId="28" xfId="0" applyNumberFormat="1" applyFont="1" applyFill="1" applyBorder="1" applyAlignment="1" applyProtection="1">
      <alignment shrinkToFit="1"/>
      <protection/>
    </xf>
    <xf numFmtId="194" fontId="0" fillId="33" borderId="28" xfId="0" applyNumberFormat="1" applyFill="1" applyBorder="1" applyAlignment="1" applyProtection="1">
      <alignment shrinkToFit="1"/>
      <protection/>
    </xf>
    <xf numFmtId="194" fontId="0" fillId="33" borderId="29" xfId="0" applyNumberFormat="1" applyFill="1" applyBorder="1" applyAlignment="1" applyProtection="1">
      <alignment shrinkToFit="1"/>
      <protection/>
    </xf>
    <xf numFmtId="194" fontId="0" fillId="33" borderId="27" xfId="0" applyNumberFormat="1" applyFill="1" applyBorder="1" applyAlignment="1" applyProtection="1">
      <alignment shrinkToFit="1"/>
      <protection/>
    </xf>
    <xf numFmtId="194" fontId="0" fillId="33" borderId="25" xfId="0" applyNumberFormat="1" applyFill="1" applyBorder="1" applyAlignment="1" applyProtection="1">
      <alignment shrinkToFit="1"/>
      <protection/>
    </xf>
    <xf numFmtId="0" fontId="4" fillId="33" borderId="32" xfId="0" applyFont="1" applyFill="1" applyBorder="1" applyAlignment="1" applyProtection="1">
      <alignment horizontal="distributed" vertical="center" shrinkToFit="1"/>
      <protection/>
    </xf>
    <xf numFmtId="0" fontId="4" fillId="33" borderId="0" xfId="0" applyFont="1" applyFill="1" applyBorder="1" applyAlignment="1" applyProtection="1">
      <alignment horizontal="distributed" vertical="center" shrinkToFit="1"/>
      <protection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178" fontId="3" fillId="33" borderId="18" xfId="0" applyNumberFormat="1" applyFont="1" applyFill="1" applyBorder="1" applyAlignment="1" applyProtection="1">
      <alignment vertical="center" shrinkToFit="1"/>
      <protection/>
    </xf>
    <xf numFmtId="178" fontId="3" fillId="33" borderId="27" xfId="0" applyNumberFormat="1" applyFont="1" applyFill="1" applyBorder="1" applyAlignment="1" applyProtection="1">
      <alignment vertical="center" shrinkToFit="1"/>
      <protection/>
    </xf>
    <xf numFmtId="193" fontId="3" fillId="33" borderId="17" xfId="0" applyNumberFormat="1" applyFont="1" applyFill="1" applyBorder="1" applyAlignment="1" applyProtection="1">
      <alignment vertical="center" shrinkToFit="1"/>
      <protection/>
    </xf>
    <xf numFmtId="193" fontId="3" fillId="33" borderId="31" xfId="0" applyNumberFormat="1" applyFont="1" applyFill="1" applyBorder="1" applyAlignment="1" applyProtection="1">
      <alignment vertical="center" shrinkToFit="1"/>
      <protection/>
    </xf>
    <xf numFmtId="178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4" fillId="33" borderId="0" xfId="0" applyFont="1" applyFill="1" applyBorder="1" applyAlignment="1" applyProtection="1">
      <alignment horizontal="center" vertical="center" shrinkToFit="1"/>
      <protection/>
    </xf>
    <xf numFmtId="178" fontId="3" fillId="37" borderId="12" xfId="0" applyNumberFormat="1" applyFont="1" applyFill="1" applyBorder="1" applyAlignment="1" applyProtection="1">
      <alignment vertical="center" shrinkToFit="1"/>
      <protection/>
    </xf>
    <xf numFmtId="178" fontId="3" fillId="37" borderId="14" xfId="0" applyNumberFormat="1" applyFont="1" applyFill="1" applyBorder="1" applyAlignment="1" applyProtection="1">
      <alignment vertical="center" shrinkToFit="1"/>
      <protection/>
    </xf>
    <xf numFmtId="0" fontId="3" fillId="34" borderId="33" xfId="0" applyFont="1" applyFill="1" applyBorder="1" applyAlignment="1" applyProtection="1">
      <alignment horizontal="center" vertical="center" shrinkToFit="1"/>
      <protection/>
    </xf>
    <xf numFmtId="0" fontId="3" fillId="36" borderId="17" xfId="0" applyFont="1" applyFill="1" applyBorder="1" applyAlignment="1" applyProtection="1">
      <alignment vertical="center" shrinkToFit="1"/>
      <protection/>
    </xf>
    <xf numFmtId="0" fontId="3" fillId="36" borderId="31" xfId="0" applyFont="1" applyFill="1" applyBorder="1" applyAlignment="1" applyProtection="1">
      <alignment vertical="center" shrinkToFit="1"/>
      <protection/>
    </xf>
    <xf numFmtId="0" fontId="3" fillId="0" borderId="28" xfId="0" applyFont="1" applyFill="1" applyBorder="1" applyAlignment="1" applyProtection="1">
      <alignment vertical="center" shrinkToFit="1"/>
      <protection locked="0"/>
    </xf>
    <xf numFmtId="0" fontId="3" fillId="0" borderId="29" xfId="0" applyFont="1" applyFill="1" applyBorder="1" applyAlignment="1" applyProtection="1">
      <alignment vertical="center" shrinkToFit="1"/>
      <protection locked="0"/>
    </xf>
    <xf numFmtId="0" fontId="3" fillId="0" borderId="27" xfId="0" applyFont="1" applyFill="1" applyBorder="1" applyAlignment="1" applyProtection="1">
      <alignment vertical="center" shrinkToFit="1"/>
      <protection locked="0"/>
    </xf>
    <xf numFmtId="0" fontId="3" fillId="0" borderId="25" xfId="0" applyFont="1" applyFill="1" applyBorder="1" applyAlignment="1" applyProtection="1">
      <alignment vertical="center" shrinkToFit="1"/>
      <protection locked="0"/>
    </xf>
    <xf numFmtId="0" fontId="10" fillId="0" borderId="28" xfId="0" applyFont="1" applyFill="1" applyBorder="1" applyAlignment="1" applyProtection="1">
      <alignment vertical="center" shrinkToFit="1"/>
      <protection locked="0"/>
    </xf>
    <xf numFmtId="0" fontId="10" fillId="0" borderId="29" xfId="0" applyFont="1" applyFill="1" applyBorder="1" applyAlignment="1" applyProtection="1">
      <alignment vertical="center" shrinkToFit="1"/>
      <protection locked="0"/>
    </xf>
    <xf numFmtId="0" fontId="3" fillId="34" borderId="12" xfId="0" applyFont="1" applyFill="1" applyBorder="1" applyAlignment="1" applyProtection="1">
      <alignment horizontal="center" vertical="center" shrinkToFit="1"/>
      <protection/>
    </xf>
    <xf numFmtId="0" fontId="3" fillId="34" borderId="14" xfId="0" applyFont="1" applyFill="1" applyBorder="1" applyAlignment="1" applyProtection="1">
      <alignment horizontal="center" vertical="center" shrinkToFit="1"/>
      <protection/>
    </xf>
    <xf numFmtId="0" fontId="3" fillId="34" borderId="15" xfId="0" applyFont="1" applyFill="1" applyBorder="1" applyAlignment="1" applyProtection="1">
      <alignment horizontal="center" vertical="center" shrinkToFit="1"/>
      <protection/>
    </xf>
    <xf numFmtId="0" fontId="3" fillId="37" borderId="33" xfId="0" applyFont="1" applyFill="1" applyBorder="1" applyAlignment="1" applyProtection="1">
      <alignment horizontal="center" vertical="center" shrinkToFit="1"/>
      <protection/>
    </xf>
    <xf numFmtId="0" fontId="3" fillId="36" borderId="28" xfId="0" applyFont="1" applyFill="1" applyBorder="1" applyAlignment="1" applyProtection="1">
      <alignment vertical="center" shrinkToFit="1"/>
      <protection/>
    </xf>
    <xf numFmtId="0" fontId="3" fillId="36" borderId="29" xfId="0" applyFont="1" applyFill="1" applyBorder="1" applyAlignment="1" applyProtection="1">
      <alignment vertical="center" shrinkToFit="1"/>
      <protection/>
    </xf>
    <xf numFmtId="181" fontId="3" fillId="33" borderId="34" xfId="0" applyNumberFormat="1" applyFont="1" applyFill="1" applyBorder="1" applyAlignment="1" applyProtection="1">
      <alignment vertical="center" shrinkToFit="1"/>
      <protection/>
    </xf>
    <xf numFmtId="178" fontId="10" fillId="33" borderId="34" xfId="0" applyNumberFormat="1" applyFont="1" applyFill="1" applyBorder="1" applyAlignment="1" applyProtection="1">
      <alignment vertical="center" shrinkToFit="1"/>
      <protection/>
    </xf>
    <xf numFmtId="178" fontId="10" fillId="33" borderId="16" xfId="0" applyNumberFormat="1" applyFont="1" applyFill="1" applyBorder="1" applyAlignment="1" applyProtection="1">
      <alignment vertical="center" shrinkToFit="1"/>
      <protection/>
    </xf>
    <xf numFmtId="0" fontId="4" fillId="0" borderId="17" xfId="0" applyFont="1" applyFill="1" applyBorder="1" applyAlignment="1" applyProtection="1">
      <alignment horizontal="left" vertical="center" shrinkToFit="1"/>
      <protection locked="0"/>
    </xf>
    <xf numFmtId="0" fontId="4" fillId="0" borderId="31" xfId="0" applyFont="1" applyFill="1" applyBorder="1" applyAlignment="1" applyProtection="1">
      <alignment horizontal="left" vertical="center" shrinkToFit="1"/>
      <protection locked="0"/>
    </xf>
    <xf numFmtId="0" fontId="3" fillId="0" borderId="27" xfId="0" applyFont="1" applyFill="1" applyBorder="1" applyAlignment="1" applyProtection="1">
      <alignment horizontal="distributed" vertical="center" shrinkToFit="1"/>
      <protection locked="0"/>
    </xf>
    <xf numFmtId="178" fontId="3" fillId="33" borderId="35" xfId="0" applyNumberFormat="1" applyFont="1" applyFill="1" applyBorder="1" applyAlignment="1" applyProtection="1">
      <alignment shrinkToFit="1"/>
      <protection/>
    </xf>
    <xf numFmtId="0" fontId="3" fillId="35" borderId="22" xfId="0" applyFont="1" applyFill="1" applyBorder="1" applyAlignment="1" applyProtection="1">
      <alignment vertical="center" shrinkToFit="1"/>
      <protection/>
    </xf>
    <xf numFmtId="0" fontId="3" fillId="35" borderId="23" xfId="0" applyFont="1" applyFill="1" applyBorder="1" applyAlignment="1" applyProtection="1">
      <alignment vertical="center" shrinkToFit="1"/>
      <protection/>
    </xf>
    <xf numFmtId="0" fontId="3" fillId="37" borderId="12" xfId="0" applyFont="1" applyFill="1" applyBorder="1" applyAlignment="1" applyProtection="1">
      <alignment horizontal="center" vertical="center" shrinkToFit="1"/>
      <protection/>
    </xf>
    <xf numFmtId="0" fontId="3" fillId="37" borderId="14" xfId="0" applyFont="1" applyFill="1" applyBorder="1" applyAlignment="1" applyProtection="1">
      <alignment horizontal="center" vertical="center" shrinkToFit="1"/>
      <protection/>
    </xf>
    <xf numFmtId="0" fontId="3" fillId="37" borderId="15" xfId="0" applyFont="1" applyFill="1" applyBorder="1" applyAlignment="1" applyProtection="1">
      <alignment horizontal="center" vertical="center" shrinkToFit="1"/>
      <protection/>
    </xf>
    <xf numFmtId="0" fontId="3" fillId="35" borderId="22" xfId="0" applyFont="1" applyFill="1" applyBorder="1" applyAlignment="1" applyProtection="1">
      <alignment vertical="top" shrinkToFit="1"/>
      <protection/>
    </xf>
    <xf numFmtId="0" fontId="3" fillId="35" borderId="23" xfId="0" applyFont="1" applyFill="1" applyBorder="1" applyAlignment="1" applyProtection="1">
      <alignment vertical="top" shrinkToFit="1"/>
      <protection/>
    </xf>
    <xf numFmtId="178" fontId="3" fillId="33" borderId="34" xfId="0" applyNumberFormat="1" applyFont="1" applyFill="1" applyBorder="1" applyAlignment="1" applyProtection="1">
      <alignment shrinkToFit="1"/>
      <protection/>
    </xf>
    <xf numFmtId="178" fontId="3" fillId="33" borderId="16" xfId="0" applyNumberFormat="1" applyFont="1" applyFill="1" applyBorder="1" applyAlignment="1" applyProtection="1">
      <alignment shrinkToFit="1"/>
      <protection/>
    </xf>
    <xf numFmtId="178" fontId="3" fillId="33" borderId="36" xfId="0" applyNumberFormat="1" applyFont="1" applyFill="1" applyBorder="1" applyAlignment="1" applyProtection="1">
      <alignment shrinkToFit="1"/>
      <protection/>
    </xf>
    <xf numFmtId="194" fontId="3" fillId="33" borderId="29" xfId="0" applyNumberFormat="1" applyFont="1" applyFill="1" applyBorder="1" applyAlignment="1" applyProtection="1">
      <alignment shrinkToFit="1"/>
      <protection/>
    </xf>
    <xf numFmtId="0" fontId="3" fillId="0" borderId="28" xfId="0" applyFont="1" applyFill="1" applyBorder="1" applyAlignment="1" applyProtection="1">
      <alignment horizontal="distributed" vertical="center" shrinkToFit="1"/>
      <protection locked="0"/>
    </xf>
    <xf numFmtId="0" fontId="3" fillId="35" borderId="0" xfId="0" applyFont="1" applyFill="1" applyBorder="1" applyAlignment="1" applyProtection="1">
      <alignment vertical="center" shrinkToFit="1"/>
      <protection/>
    </xf>
    <xf numFmtId="0" fontId="3" fillId="35" borderId="19" xfId="0" applyFont="1" applyFill="1" applyBorder="1" applyAlignment="1" applyProtection="1">
      <alignment vertical="center" shrinkToFit="1"/>
      <protection/>
    </xf>
    <xf numFmtId="0" fontId="3" fillId="35" borderId="21" xfId="0" applyFont="1" applyFill="1" applyBorder="1" applyAlignment="1" applyProtection="1">
      <alignment shrinkToFit="1"/>
      <protection/>
    </xf>
    <xf numFmtId="0" fontId="3" fillId="35" borderId="24" xfId="0" applyFont="1" applyFill="1" applyBorder="1" applyAlignment="1" applyProtection="1">
      <alignment shrinkToFit="1"/>
      <protection/>
    </xf>
    <xf numFmtId="0" fontId="3" fillId="35" borderId="21" xfId="0" applyFont="1" applyFill="1" applyBorder="1" applyAlignment="1" applyProtection="1">
      <alignment vertical="center" shrinkToFit="1"/>
      <protection/>
    </xf>
    <xf numFmtId="0" fontId="3" fillId="35" borderId="24" xfId="0" applyFont="1" applyFill="1" applyBorder="1" applyAlignment="1" applyProtection="1">
      <alignment vertical="center" shrinkToFit="1"/>
      <protection/>
    </xf>
    <xf numFmtId="0" fontId="3" fillId="35" borderId="0" xfId="0" applyFont="1" applyFill="1" applyBorder="1" applyAlignment="1" applyProtection="1">
      <alignment shrinkToFit="1"/>
      <protection/>
    </xf>
    <xf numFmtId="0" fontId="10" fillId="0" borderId="0" xfId="0" applyFont="1" applyAlignment="1">
      <alignment shrinkToFit="1"/>
    </xf>
    <xf numFmtId="0" fontId="10" fillId="0" borderId="19" xfId="0" applyFont="1" applyBorder="1" applyAlignment="1">
      <alignment shrinkToFit="1"/>
    </xf>
    <xf numFmtId="178" fontId="3" fillId="37" borderId="15" xfId="0" applyNumberFormat="1" applyFont="1" applyFill="1" applyBorder="1" applyAlignment="1" applyProtection="1">
      <alignment vertical="center" shrinkToFit="1"/>
      <protection/>
    </xf>
    <xf numFmtId="181" fontId="3" fillId="0" borderId="36" xfId="0" applyNumberFormat="1" applyFont="1" applyFill="1" applyBorder="1" applyAlignment="1" applyProtection="1">
      <alignment shrinkToFit="1"/>
      <protection locked="0"/>
    </xf>
    <xf numFmtId="181" fontId="3" fillId="0" borderId="36" xfId="0" applyNumberFormat="1" applyFont="1" applyFill="1" applyBorder="1" applyAlignment="1" applyProtection="1">
      <alignment vertical="center" shrinkToFit="1"/>
      <protection locked="0"/>
    </xf>
    <xf numFmtId="181" fontId="3" fillId="0" borderId="20" xfId="0" applyNumberFormat="1" applyFont="1" applyFill="1" applyBorder="1" applyAlignment="1" applyProtection="1">
      <alignment shrinkToFit="1"/>
      <protection locked="0"/>
    </xf>
    <xf numFmtId="181" fontId="3" fillId="0" borderId="28" xfId="0" applyNumberFormat="1" applyFont="1" applyFill="1" applyBorder="1" applyAlignment="1" applyProtection="1">
      <alignment shrinkToFit="1"/>
      <protection locked="0"/>
    </xf>
    <xf numFmtId="181" fontId="3" fillId="0" borderId="29" xfId="0" applyNumberFormat="1" applyFont="1" applyFill="1" applyBorder="1" applyAlignment="1" applyProtection="1">
      <alignment shrinkToFit="1"/>
      <protection locked="0"/>
    </xf>
    <xf numFmtId="181" fontId="3" fillId="0" borderId="18" xfId="0" applyNumberFormat="1" applyFont="1" applyFill="1" applyBorder="1" applyAlignment="1" applyProtection="1">
      <alignment shrinkToFit="1"/>
      <protection locked="0"/>
    </xf>
    <xf numFmtId="181" fontId="3" fillId="0" borderId="27" xfId="0" applyNumberFormat="1" applyFont="1" applyFill="1" applyBorder="1" applyAlignment="1" applyProtection="1">
      <alignment shrinkToFit="1"/>
      <protection locked="0"/>
    </xf>
    <xf numFmtId="181" fontId="3" fillId="0" borderId="25" xfId="0" applyNumberFormat="1" applyFont="1" applyFill="1" applyBorder="1" applyAlignment="1" applyProtection="1">
      <alignment shrinkToFit="1"/>
      <protection locked="0"/>
    </xf>
    <xf numFmtId="3" fontId="3" fillId="0" borderId="36" xfId="0" applyNumberFormat="1" applyFont="1" applyFill="1" applyBorder="1" applyAlignment="1" applyProtection="1">
      <alignment vertical="center" shrinkToFit="1"/>
      <protection locked="0"/>
    </xf>
    <xf numFmtId="0" fontId="3" fillId="0" borderId="36" xfId="0" applyNumberFormat="1" applyFont="1" applyFill="1" applyBorder="1" applyAlignment="1" applyProtection="1">
      <alignment vertical="center" shrinkToFit="1"/>
      <protection locked="0"/>
    </xf>
    <xf numFmtId="181" fontId="3" fillId="0" borderId="35" xfId="0" applyNumberFormat="1" applyFont="1" applyFill="1" applyBorder="1" applyAlignment="1" applyProtection="1">
      <alignment vertical="center" shrinkToFit="1"/>
      <protection locked="0"/>
    </xf>
    <xf numFmtId="181" fontId="3" fillId="0" borderId="35" xfId="0" applyNumberFormat="1" applyFont="1" applyFill="1" applyBorder="1" applyAlignment="1" applyProtection="1">
      <alignment shrinkToFit="1"/>
      <protection locked="0"/>
    </xf>
    <xf numFmtId="178" fontId="3" fillId="33" borderId="25" xfId="0" applyNumberFormat="1" applyFont="1" applyFill="1" applyBorder="1" applyAlignment="1" applyProtection="1">
      <alignment vertical="center" shrinkToFit="1"/>
      <protection/>
    </xf>
    <xf numFmtId="178" fontId="3" fillId="0" borderId="18" xfId="0" applyNumberFormat="1" applyFont="1" applyFill="1" applyBorder="1" applyAlignment="1" applyProtection="1">
      <alignment vertical="center" shrinkToFit="1"/>
      <protection locked="0"/>
    </xf>
    <xf numFmtId="178" fontId="3" fillId="0" borderId="27" xfId="0" applyNumberFormat="1" applyFont="1" applyFill="1" applyBorder="1" applyAlignment="1" applyProtection="1">
      <alignment vertical="center" shrinkToFit="1"/>
      <protection locked="0"/>
    </xf>
    <xf numFmtId="178" fontId="3" fillId="0" borderId="25" xfId="0" applyNumberFormat="1" applyFont="1" applyFill="1" applyBorder="1" applyAlignment="1" applyProtection="1">
      <alignment vertical="center" shrinkToFit="1"/>
      <protection locked="0"/>
    </xf>
    <xf numFmtId="0" fontId="3" fillId="33" borderId="0" xfId="0" applyFont="1" applyFill="1" applyAlignment="1" applyProtection="1">
      <alignment vertical="center"/>
      <protection/>
    </xf>
    <xf numFmtId="182" fontId="3" fillId="33" borderId="0" xfId="0" applyNumberFormat="1" applyFont="1" applyFill="1" applyAlignment="1" applyProtection="1">
      <alignment vertical="center" shrinkToFit="1"/>
      <protection/>
    </xf>
    <xf numFmtId="0" fontId="3" fillId="35" borderId="0" xfId="0" applyFont="1" applyFill="1" applyBorder="1" applyAlignment="1" applyProtection="1">
      <alignment vertical="top" shrinkToFit="1"/>
      <protection/>
    </xf>
    <xf numFmtId="0" fontId="3" fillId="35" borderId="19" xfId="0" applyFont="1" applyFill="1" applyBorder="1" applyAlignment="1" applyProtection="1">
      <alignment vertical="top" shrinkToFit="1"/>
      <protection/>
    </xf>
    <xf numFmtId="0" fontId="3" fillId="33" borderId="22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left" vertical="center" shrinkToFit="1"/>
      <protection locked="0"/>
    </xf>
    <xf numFmtId="0" fontId="3" fillId="0" borderId="15" xfId="0" applyFont="1" applyFill="1" applyBorder="1" applyAlignment="1" applyProtection="1">
      <alignment horizontal="left" vertical="center" shrinkToFit="1"/>
      <protection locked="0"/>
    </xf>
    <xf numFmtId="0" fontId="3" fillId="35" borderId="21" xfId="0" applyFont="1" applyFill="1" applyBorder="1" applyAlignment="1" applyProtection="1">
      <alignment horizontal="left" vertical="center" shrinkToFit="1"/>
      <protection/>
    </xf>
    <xf numFmtId="0" fontId="3" fillId="35" borderId="24" xfId="0" applyFont="1" applyFill="1" applyBorder="1" applyAlignment="1" applyProtection="1">
      <alignment horizontal="left" vertical="center" shrinkToFit="1"/>
      <protection/>
    </xf>
    <xf numFmtId="0" fontId="7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0" fontId="5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horizontal="right" vertical="center"/>
      <protection/>
    </xf>
    <xf numFmtId="49" fontId="7" fillId="0" borderId="0" xfId="0" applyNumberFormat="1" applyFont="1" applyFill="1" applyAlignment="1" applyProtection="1">
      <alignment horizontal="center" vertical="center"/>
      <protection locked="0"/>
    </xf>
    <xf numFmtId="49" fontId="3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center" vertical="center"/>
      <protection/>
    </xf>
    <xf numFmtId="178" fontId="3" fillId="37" borderId="33" xfId="0" applyNumberFormat="1" applyFont="1" applyFill="1" applyBorder="1" applyAlignment="1" applyProtection="1">
      <alignment vertical="center" shrinkToFit="1"/>
      <protection/>
    </xf>
    <xf numFmtId="178" fontId="3" fillId="33" borderId="20" xfId="0" applyNumberFormat="1" applyFont="1" applyFill="1" applyBorder="1" applyAlignment="1" applyProtection="1">
      <alignment vertical="center" shrinkToFit="1"/>
      <protection/>
    </xf>
    <xf numFmtId="178" fontId="3" fillId="33" borderId="28" xfId="0" applyNumberFormat="1" applyFont="1" applyFill="1" applyBorder="1" applyAlignment="1" applyProtection="1">
      <alignment vertical="center" shrinkToFit="1"/>
      <protection/>
    </xf>
    <xf numFmtId="178" fontId="3" fillId="33" borderId="29" xfId="0" applyNumberFormat="1" applyFont="1" applyFill="1" applyBorder="1" applyAlignment="1" applyProtection="1">
      <alignment vertical="center" shrinkToFit="1"/>
      <protection/>
    </xf>
    <xf numFmtId="0" fontId="3" fillId="33" borderId="34" xfId="0" applyNumberFormat="1" applyFont="1" applyFill="1" applyBorder="1" applyAlignment="1" applyProtection="1">
      <alignment vertical="center" shrinkToFit="1"/>
      <protection/>
    </xf>
    <xf numFmtId="193" fontId="3" fillId="33" borderId="27" xfId="0" applyNumberFormat="1" applyFont="1" applyFill="1" applyBorder="1" applyAlignment="1" applyProtection="1">
      <alignment vertical="center" shrinkToFit="1"/>
      <protection/>
    </xf>
    <xf numFmtId="193" fontId="3" fillId="33" borderId="25" xfId="0" applyNumberFormat="1" applyFont="1" applyFill="1" applyBorder="1" applyAlignment="1" applyProtection="1">
      <alignment vertical="center" shrinkToFit="1"/>
      <protection/>
    </xf>
    <xf numFmtId="193" fontId="3" fillId="37" borderId="14" xfId="0" applyNumberFormat="1" applyFont="1" applyFill="1" applyBorder="1" applyAlignment="1" applyProtection="1">
      <alignment vertical="center" shrinkToFit="1"/>
      <protection/>
    </xf>
    <xf numFmtId="193" fontId="3" fillId="37" borderId="15" xfId="0" applyNumberFormat="1" applyFont="1" applyFill="1" applyBorder="1" applyAlignment="1" applyProtection="1">
      <alignment vertical="center" shrinkToFit="1"/>
      <protection/>
    </xf>
    <xf numFmtId="193" fontId="3" fillId="33" borderId="28" xfId="0" applyNumberFormat="1" applyFont="1" applyFill="1" applyBorder="1" applyAlignment="1" applyProtection="1">
      <alignment vertical="center" shrinkToFit="1"/>
      <protection/>
    </xf>
    <xf numFmtId="193" fontId="3" fillId="33" borderId="29" xfId="0" applyNumberFormat="1" applyFont="1" applyFill="1" applyBorder="1" applyAlignment="1" applyProtection="1">
      <alignment vertical="center" shrinkToFit="1"/>
      <protection/>
    </xf>
    <xf numFmtId="0" fontId="4" fillId="0" borderId="27" xfId="0" applyFont="1" applyFill="1" applyBorder="1" applyAlignment="1" applyProtection="1">
      <alignment vertical="center" shrinkToFit="1"/>
      <protection locked="0"/>
    </xf>
    <xf numFmtId="0" fontId="4" fillId="0" borderId="25" xfId="0" applyFont="1" applyFill="1" applyBorder="1" applyAlignment="1" applyProtection="1">
      <alignment vertical="center" shrinkToFit="1"/>
      <protection locked="0"/>
    </xf>
    <xf numFmtId="0" fontId="4" fillId="0" borderId="17" xfId="0" applyFont="1" applyFill="1" applyBorder="1" applyAlignment="1" applyProtection="1">
      <alignment vertical="center" shrinkToFit="1"/>
      <protection locked="0"/>
    </xf>
    <xf numFmtId="0" fontId="4" fillId="0" borderId="31" xfId="0" applyFont="1" applyFill="1" applyBorder="1" applyAlignment="1" applyProtection="1">
      <alignment vertical="center" shrinkToFit="1"/>
      <protection locked="0"/>
    </xf>
    <xf numFmtId="177" fontId="3" fillId="0" borderId="28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27" xfId="0" applyNumberFormat="1" applyFont="1" applyFill="1" applyBorder="1" applyAlignment="1" applyProtection="1">
      <alignment horizontal="center" vertical="center" shrinkToFit="1"/>
      <protection locked="0"/>
    </xf>
    <xf numFmtId="178" fontId="3" fillId="0" borderId="20" xfId="0" applyNumberFormat="1" applyFont="1" applyFill="1" applyBorder="1" applyAlignment="1" applyProtection="1">
      <alignment vertical="center" shrinkToFit="1"/>
      <protection locked="0"/>
    </xf>
    <xf numFmtId="178" fontId="3" fillId="0" borderId="28" xfId="0" applyNumberFormat="1" applyFont="1" applyFill="1" applyBorder="1" applyAlignment="1" applyProtection="1">
      <alignment vertical="center" shrinkToFit="1"/>
      <protection locked="0"/>
    </xf>
    <xf numFmtId="178" fontId="3" fillId="0" borderId="29" xfId="0" applyNumberFormat="1" applyFont="1" applyFill="1" applyBorder="1" applyAlignment="1" applyProtection="1">
      <alignment vertical="center" shrinkToFit="1"/>
      <protection locked="0"/>
    </xf>
    <xf numFmtId="0" fontId="4" fillId="0" borderId="28" xfId="0" applyFont="1" applyFill="1" applyBorder="1" applyAlignment="1" applyProtection="1">
      <alignment vertical="center" shrinkToFit="1"/>
      <protection locked="0"/>
    </xf>
    <xf numFmtId="0" fontId="4" fillId="0" borderId="29" xfId="0" applyFont="1" applyFill="1" applyBorder="1" applyAlignment="1" applyProtection="1">
      <alignment vertical="center" shrinkToFit="1"/>
      <protection locked="0"/>
    </xf>
    <xf numFmtId="0" fontId="4" fillId="0" borderId="21" xfId="0" applyFont="1" applyFill="1" applyBorder="1" applyAlignment="1" applyProtection="1">
      <alignment vertical="center" shrinkToFit="1"/>
      <protection locked="0"/>
    </xf>
    <xf numFmtId="0" fontId="4" fillId="0" borderId="22" xfId="0" applyNumberFormat="1" applyFont="1" applyFill="1" applyBorder="1" applyAlignment="1" applyProtection="1">
      <alignment horizontal="right" vertical="center" shrinkToFit="1"/>
      <protection locked="0"/>
    </xf>
    <xf numFmtId="0" fontId="4" fillId="33" borderId="21" xfId="0" applyFont="1" applyFill="1" applyBorder="1" applyAlignment="1" applyProtection="1">
      <alignment horizontal="left" vertical="center" shrinkToFit="1"/>
      <protection/>
    </xf>
    <xf numFmtId="188" fontId="4" fillId="33" borderId="22" xfId="0" applyNumberFormat="1" applyFont="1" applyFill="1" applyBorder="1" applyAlignment="1" applyProtection="1">
      <alignment horizontal="left" vertical="center" shrinkToFit="1"/>
      <protection/>
    </xf>
    <xf numFmtId="0" fontId="4" fillId="33" borderId="21" xfId="0" applyFont="1" applyFill="1" applyBorder="1" applyAlignment="1" applyProtection="1">
      <alignment vertical="center" shrinkToFit="1"/>
      <protection/>
    </xf>
    <xf numFmtId="195" fontId="4" fillId="0" borderId="22" xfId="0" applyNumberFormat="1" applyFont="1" applyFill="1" applyBorder="1" applyAlignment="1" applyProtection="1">
      <alignment horizontal="right" vertical="center" shrinkToFit="1"/>
      <protection locked="0"/>
    </xf>
    <xf numFmtId="0" fontId="3" fillId="33" borderId="27" xfId="0" applyFont="1" applyFill="1" applyBorder="1" applyAlignment="1" applyProtection="1">
      <alignment vertical="center" shrinkToFit="1"/>
      <protection/>
    </xf>
    <xf numFmtId="0" fontId="3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left" vertical="center" shrinkToFit="1"/>
      <protection locked="0"/>
    </xf>
    <xf numFmtId="0" fontId="3" fillId="0" borderId="31" xfId="0" applyFont="1" applyFill="1" applyBorder="1" applyAlignment="1" applyProtection="1">
      <alignment horizontal="left" vertical="center" shrinkToFit="1"/>
      <protection locked="0"/>
    </xf>
    <xf numFmtId="177" fontId="3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Fill="1" applyBorder="1" applyAlignment="1" applyProtection="1">
      <alignment vertical="center" shrinkToFit="1"/>
      <protection locked="0"/>
    </xf>
    <xf numFmtId="0" fontId="3" fillId="0" borderId="15" xfId="0" applyFont="1" applyFill="1" applyBorder="1" applyAlignment="1" applyProtection="1">
      <alignment vertical="center" shrinkToFit="1"/>
      <protection locked="0"/>
    </xf>
    <xf numFmtId="0" fontId="3" fillId="0" borderId="27" xfId="0" applyFont="1" applyFill="1" applyBorder="1" applyAlignment="1" applyProtection="1">
      <alignment horizontal="left" vertical="center" shrinkToFit="1"/>
      <protection locked="0"/>
    </xf>
    <xf numFmtId="0" fontId="3" fillId="0" borderId="25" xfId="0" applyFont="1" applyFill="1" applyBorder="1" applyAlignment="1" applyProtection="1">
      <alignment horizontal="left" vertical="center" shrinkToFit="1"/>
      <protection locked="0"/>
    </xf>
    <xf numFmtId="0" fontId="3" fillId="0" borderId="28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28" xfId="0" applyFont="1" applyFill="1" applyBorder="1" applyAlignment="1" applyProtection="1">
      <alignment vertical="center" shrinkToFit="1"/>
      <protection/>
    </xf>
    <xf numFmtId="178" fontId="3" fillId="38" borderId="27" xfId="0" applyNumberFormat="1" applyFont="1" applyFill="1" applyBorder="1" applyAlignment="1" applyProtection="1">
      <alignment vertical="center" shrinkToFit="1"/>
      <protection locked="0"/>
    </xf>
    <xf numFmtId="0" fontId="3" fillId="33" borderId="28" xfId="0" applyFont="1" applyFill="1" applyBorder="1" applyAlignment="1" applyProtection="1">
      <alignment horizontal="right" vertical="center" shrinkToFit="1"/>
      <protection/>
    </xf>
    <xf numFmtId="0" fontId="3" fillId="33" borderId="27" xfId="0" applyFont="1" applyFill="1" applyBorder="1" applyAlignment="1" applyProtection="1">
      <alignment horizontal="right" vertical="center" shrinkToFit="1"/>
      <protection/>
    </xf>
    <xf numFmtId="192" fontId="3" fillId="33" borderId="27" xfId="0" applyNumberFormat="1" applyFont="1" applyFill="1" applyBorder="1" applyAlignment="1" applyProtection="1">
      <alignment horizontal="left" vertical="center" shrinkToFit="1"/>
      <protection/>
    </xf>
    <xf numFmtId="0" fontId="3" fillId="0" borderId="27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25" xfId="0" applyNumberFormat="1" applyFont="1" applyFill="1" applyBorder="1" applyAlignment="1" applyProtection="1">
      <alignment horizontal="left" vertical="center" shrinkToFit="1"/>
      <protection locked="0"/>
    </xf>
    <xf numFmtId="178" fontId="3" fillId="38" borderId="28" xfId="0" applyNumberFormat="1" applyFont="1" applyFill="1" applyBorder="1" applyAlignment="1" applyProtection="1">
      <alignment vertical="center" shrinkToFit="1"/>
      <protection locked="0"/>
    </xf>
    <xf numFmtId="191" fontId="2" fillId="34" borderId="14" xfId="0" applyNumberFormat="1" applyFont="1" applyFill="1" applyBorder="1" applyAlignment="1" applyProtection="1">
      <alignment horizontal="left" vertical="center" shrinkToFit="1"/>
      <protection/>
    </xf>
    <xf numFmtId="0" fontId="3" fillId="34" borderId="14" xfId="0" applyNumberFormat="1" applyFont="1" applyFill="1" applyBorder="1" applyAlignment="1" applyProtection="1">
      <alignment vertical="center" shrinkToFit="1"/>
      <protection/>
    </xf>
    <xf numFmtId="0" fontId="2" fillId="34" borderId="14" xfId="0" applyNumberFormat="1" applyFont="1" applyFill="1" applyBorder="1" applyAlignment="1" applyProtection="1">
      <alignment horizontal="center" vertical="center" shrinkToFit="1"/>
      <protection/>
    </xf>
    <xf numFmtId="178" fontId="4" fillId="0" borderId="32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22" xfId="0" applyFont="1" applyFill="1" applyBorder="1" applyAlignment="1" applyProtection="1">
      <alignment vertical="center" shrinkToFit="1"/>
      <protection locked="0"/>
    </xf>
    <xf numFmtId="0" fontId="4" fillId="0" borderId="23" xfId="0" applyFont="1" applyFill="1" applyBorder="1" applyAlignment="1" applyProtection="1">
      <alignment vertical="center" shrinkToFit="1"/>
      <protection locked="0"/>
    </xf>
    <xf numFmtId="195" fontId="4" fillId="0" borderId="21" xfId="0" applyNumberFormat="1" applyFont="1" applyFill="1" applyBorder="1" applyAlignment="1" applyProtection="1">
      <alignment vertical="center" shrinkToFit="1"/>
      <protection locked="0"/>
    </xf>
    <xf numFmtId="0" fontId="4" fillId="33" borderId="27" xfId="0" applyFont="1" applyFill="1" applyBorder="1" applyAlignment="1" applyProtection="1">
      <alignment vertical="center" shrinkToFit="1"/>
      <protection/>
    </xf>
    <xf numFmtId="178" fontId="4" fillId="0" borderId="19" xfId="0" applyNumberFormat="1" applyFont="1" applyFill="1" applyBorder="1" applyAlignment="1" applyProtection="1">
      <alignment horizontal="right" vertical="center" shrinkToFit="1"/>
      <protection locked="0"/>
    </xf>
    <xf numFmtId="178" fontId="3" fillId="33" borderId="37" xfId="0" applyNumberFormat="1" applyFont="1" applyFill="1" applyBorder="1" applyAlignment="1" applyProtection="1">
      <alignment shrinkToFit="1"/>
      <protection/>
    </xf>
    <xf numFmtId="178" fontId="3" fillId="33" borderId="11" xfId="0" applyNumberFormat="1" applyFont="1" applyFill="1" applyBorder="1" applyAlignment="1" applyProtection="1">
      <alignment shrinkToFit="1"/>
      <protection/>
    </xf>
    <xf numFmtId="0" fontId="4" fillId="0" borderId="14" xfId="0" applyFont="1" applyFill="1" applyBorder="1" applyAlignment="1" applyProtection="1">
      <alignment vertical="center" shrinkToFit="1"/>
      <protection locked="0"/>
    </xf>
    <xf numFmtId="0" fontId="4" fillId="0" borderId="15" xfId="0" applyFont="1" applyFill="1" applyBorder="1" applyAlignment="1" applyProtection="1">
      <alignment vertical="center" shrinkToFit="1"/>
      <protection locked="0"/>
    </xf>
    <xf numFmtId="194" fontId="3" fillId="37" borderId="15" xfId="0" applyNumberFormat="1" applyFont="1" applyFill="1" applyBorder="1" applyAlignment="1" applyProtection="1">
      <alignment vertical="center" shrinkToFit="1"/>
      <protection/>
    </xf>
    <xf numFmtId="194" fontId="3" fillId="37" borderId="33" xfId="0" applyNumberFormat="1" applyFont="1" applyFill="1" applyBorder="1" applyAlignment="1" applyProtection="1">
      <alignment vertical="center" shrinkToFit="1"/>
      <protection/>
    </xf>
    <xf numFmtId="0" fontId="4" fillId="0" borderId="22" xfId="0" applyFont="1" applyFill="1" applyBorder="1" applyAlignment="1" applyProtection="1">
      <alignment horizontal="left" vertical="center" shrinkToFit="1"/>
      <protection locked="0"/>
    </xf>
    <xf numFmtId="0" fontId="4" fillId="0" borderId="23" xfId="0" applyFont="1" applyFill="1" applyBorder="1" applyAlignment="1" applyProtection="1">
      <alignment horizontal="left" vertical="center" shrinkToFit="1"/>
      <protection locked="0"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193" fontId="3" fillId="33" borderId="22" xfId="0" applyNumberFormat="1" applyFont="1" applyFill="1" applyBorder="1" applyAlignment="1" applyProtection="1">
      <alignment vertical="center" shrinkToFit="1"/>
      <protection/>
    </xf>
    <xf numFmtId="193" fontId="3" fillId="33" borderId="23" xfId="0" applyNumberFormat="1" applyFont="1" applyFill="1" applyBorder="1" applyAlignment="1" applyProtection="1">
      <alignment vertical="center" shrinkToFit="1"/>
      <protection/>
    </xf>
    <xf numFmtId="0" fontId="3" fillId="0" borderId="28" xfId="0" applyFont="1" applyFill="1" applyBorder="1" applyAlignment="1" applyProtection="1">
      <alignment shrinkToFit="1"/>
      <protection locked="0"/>
    </xf>
    <xf numFmtId="0" fontId="3" fillId="0" borderId="29" xfId="0" applyFont="1" applyFill="1" applyBorder="1" applyAlignment="1" applyProtection="1">
      <alignment shrinkToFit="1"/>
      <protection locked="0"/>
    </xf>
    <xf numFmtId="178" fontId="10" fillId="33" borderId="20" xfId="0" applyNumberFormat="1" applyFont="1" applyFill="1" applyBorder="1" applyAlignment="1" applyProtection="1">
      <alignment shrinkToFit="1"/>
      <protection/>
    </xf>
    <xf numFmtId="178" fontId="10" fillId="33" borderId="28" xfId="0" applyNumberFormat="1" applyFont="1" applyFill="1" applyBorder="1" applyAlignment="1" applyProtection="1">
      <alignment shrinkToFit="1"/>
      <protection/>
    </xf>
    <xf numFmtId="195" fontId="3" fillId="33" borderId="32" xfId="0" applyNumberFormat="1" applyFont="1" applyFill="1" applyBorder="1" applyAlignment="1" applyProtection="1">
      <alignment horizontal="right" shrinkToFit="1"/>
      <protection/>
    </xf>
    <xf numFmtId="195" fontId="3" fillId="33" borderId="38" xfId="0" applyNumberFormat="1" applyFont="1" applyFill="1" applyBorder="1" applyAlignment="1" applyProtection="1">
      <alignment horizontal="right" shrinkToFit="1"/>
      <protection/>
    </xf>
    <xf numFmtId="195" fontId="3" fillId="33" borderId="0" xfId="0" applyNumberFormat="1" applyFont="1" applyFill="1" applyBorder="1" applyAlignment="1" applyProtection="1">
      <alignment horizontal="right" shrinkToFit="1"/>
      <protection/>
    </xf>
    <xf numFmtId="195" fontId="3" fillId="33" borderId="19" xfId="0" applyNumberFormat="1" applyFont="1" applyFill="1" applyBorder="1" applyAlignment="1" applyProtection="1">
      <alignment horizontal="right" shrinkToFit="1"/>
      <protection/>
    </xf>
    <xf numFmtId="195" fontId="3" fillId="33" borderId="39" xfId="0" applyNumberFormat="1" applyFont="1" applyFill="1" applyBorder="1" applyAlignment="1" applyProtection="1">
      <alignment horizontal="right" shrinkToFit="1"/>
      <protection/>
    </xf>
    <xf numFmtId="195" fontId="3" fillId="33" borderId="40" xfId="0" applyNumberFormat="1" applyFont="1" applyFill="1" applyBorder="1" applyAlignment="1" applyProtection="1">
      <alignment horizontal="right" shrinkToFit="1"/>
      <protection/>
    </xf>
    <xf numFmtId="0" fontId="4" fillId="0" borderId="28" xfId="0" applyFont="1" applyFill="1" applyBorder="1" applyAlignment="1" applyProtection="1">
      <alignment horizontal="left" vertical="center" shrinkToFit="1"/>
      <protection locked="0"/>
    </xf>
    <xf numFmtId="0" fontId="4" fillId="0" borderId="29" xfId="0" applyFont="1" applyFill="1" applyBorder="1" applyAlignment="1" applyProtection="1">
      <alignment horizontal="left" vertical="center" shrinkToFit="1"/>
      <protection locked="0"/>
    </xf>
    <xf numFmtId="0" fontId="4" fillId="0" borderId="39" xfId="0" applyFont="1" applyFill="1" applyBorder="1" applyAlignment="1" applyProtection="1">
      <alignment vertical="center" shrinkToFit="1"/>
      <protection locked="0"/>
    </xf>
    <xf numFmtId="0" fontId="4" fillId="0" borderId="40" xfId="0" applyFont="1" applyFill="1" applyBorder="1" applyAlignment="1" applyProtection="1">
      <alignment vertical="center" shrinkToFit="1"/>
      <protection locked="0"/>
    </xf>
    <xf numFmtId="178" fontId="4" fillId="0" borderId="38" xfId="0" applyNumberFormat="1" applyFont="1" applyFill="1" applyBorder="1" applyAlignment="1" applyProtection="1">
      <alignment horizontal="right" vertical="center" shrinkToFit="1"/>
      <protection locked="0"/>
    </xf>
    <xf numFmtId="195" fontId="4" fillId="0" borderId="27" xfId="0" applyNumberFormat="1" applyFont="1" applyFill="1" applyBorder="1" applyAlignment="1" applyProtection="1">
      <alignment vertical="center" shrinkToFit="1"/>
      <protection locked="0"/>
    </xf>
    <xf numFmtId="0" fontId="3" fillId="35" borderId="22" xfId="0" applyFont="1" applyFill="1" applyBorder="1" applyAlignment="1" applyProtection="1">
      <alignment horizontal="left" vertical="center" shrinkToFit="1"/>
      <protection/>
    </xf>
    <xf numFmtId="0" fontId="3" fillId="35" borderId="23" xfId="0" applyFont="1" applyFill="1" applyBorder="1" applyAlignment="1" applyProtection="1">
      <alignment horizontal="left" vertical="center" shrinkToFit="1"/>
      <protection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3" fillId="0" borderId="31" xfId="0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Fill="1" applyBorder="1" applyAlignment="1" applyProtection="1">
      <alignment horizontal="left" vertical="center" shrinkToFit="1"/>
      <protection locked="0"/>
    </xf>
    <xf numFmtId="0" fontId="3" fillId="0" borderId="23" xfId="0" applyFont="1" applyFill="1" applyBorder="1" applyAlignment="1" applyProtection="1">
      <alignment horizontal="left" vertical="center" shrinkToFit="1"/>
      <protection locked="0"/>
    </xf>
    <xf numFmtId="181" fontId="3" fillId="0" borderId="16" xfId="0" applyNumberFormat="1" applyFont="1" applyFill="1" applyBorder="1" applyAlignment="1" applyProtection="1">
      <alignment horizontal="right" shrinkToFit="1"/>
      <protection/>
    </xf>
    <xf numFmtId="181" fontId="3" fillId="0" borderId="17" xfId="0" applyNumberFormat="1" applyFont="1" applyFill="1" applyBorder="1" applyAlignment="1" applyProtection="1">
      <alignment horizontal="right" shrinkToFit="1"/>
      <protection/>
    </xf>
    <xf numFmtId="181" fontId="3" fillId="0" borderId="31" xfId="0" applyNumberFormat="1" applyFont="1" applyFill="1" applyBorder="1" applyAlignment="1" applyProtection="1">
      <alignment horizontal="right" shrinkToFit="1"/>
      <protection/>
    </xf>
    <xf numFmtId="178" fontId="3" fillId="0" borderId="18" xfId="0" applyNumberFormat="1" applyFont="1" applyFill="1" applyBorder="1" applyAlignment="1" applyProtection="1">
      <alignment horizontal="right" shrinkToFit="1"/>
      <protection locked="0"/>
    </xf>
    <xf numFmtId="178" fontId="3" fillId="0" borderId="27" xfId="0" applyNumberFormat="1" applyFont="1" applyFill="1" applyBorder="1" applyAlignment="1" applyProtection="1">
      <alignment horizontal="right" shrinkToFit="1"/>
      <protection locked="0"/>
    </xf>
    <xf numFmtId="178" fontId="3" fillId="0" borderId="25" xfId="0" applyNumberFormat="1" applyFont="1" applyFill="1" applyBorder="1" applyAlignment="1" applyProtection="1">
      <alignment horizontal="right" shrinkToFit="1"/>
      <protection locked="0"/>
    </xf>
    <xf numFmtId="3" fontId="3" fillId="0" borderId="16" xfId="0" applyNumberFormat="1" applyFont="1" applyFill="1" applyBorder="1" applyAlignment="1" applyProtection="1">
      <alignment horizontal="right" shrinkToFit="1"/>
      <protection/>
    </xf>
    <xf numFmtId="0" fontId="3" fillId="0" borderId="17" xfId="0" applyNumberFormat="1" applyFont="1" applyFill="1" applyBorder="1" applyAlignment="1" applyProtection="1">
      <alignment horizontal="right" shrinkToFit="1"/>
      <protection/>
    </xf>
    <xf numFmtId="0" fontId="3" fillId="0" borderId="31" xfId="0" applyNumberFormat="1" applyFont="1" applyFill="1" applyBorder="1" applyAlignment="1" applyProtection="1">
      <alignment horizontal="right" shrinkToFit="1"/>
      <protection/>
    </xf>
    <xf numFmtId="3" fontId="3" fillId="0" borderId="11" xfId="0" applyNumberFormat="1" applyFont="1" applyFill="1" applyBorder="1" applyAlignment="1" applyProtection="1">
      <alignment horizontal="right" shrinkToFit="1"/>
      <protection locked="0"/>
    </xf>
    <xf numFmtId="0" fontId="3" fillId="0" borderId="22" xfId="0" applyNumberFormat="1" applyFont="1" applyFill="1" applyBorder="1" applyAlignment="1" applyProtection="1">
      <alignment horizontal="right" shrinkToFit="1"/>
      <protection locked="0"/>
    </xf>
    <xf numFmtId="0" fontId="3" fillId="0" borderId="23" xfId="0" applyNumberFormat="1" applyFont="1" applyFill="1" applyBorder="1" applyAlignment="1" applyProtection="1">
      <alignment horizontal="right" shrinkToFit="1"/>
      <protection locked="0"/>
    </xf>
    <xf numFmtId="0" fontId="11" fillId="33" borderId="0" xfId="0" applyFont="1" applyFill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</xdr:row>
      <xdr:rowOff>19050</xdr:rowOff>
    </xdr:from>
    <xdr:to>
      <xdr:col>44</xdr:col>
      <xdr:colOff>95250</xdr:colOff>
      <xdr:row>1</xdr:row>
      <xdr:rowOff>19050</xdr:rowOff>
    </xdr:to>
    <xdr:sp>
      <xdr:nvSpPr>
        <xdr:cNvPr id="1" name="Line 1"/>
        <xdr:cNvSpPr>
          <a:spLocks/>
        </xdr:cNvSpPr>
      </xdr:nvSpPr>
      <xdr:spPr>
        <a:xfrm>
          <a:off x="1152525" y="295275"/>
          <a:ext cx="661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76"/>
  <sheetViews>
    <sheetView tabSelected="1" view="pageBreakPreview" zoomScale="85" zoomScaleSheetLayoutView="85" zoomScalePageLayoutView="0" workbookViewId="0" topLeftCell="A1">
      <selection activeCell="AL43" sqref="AL43:BE43"/>
    </sheetView>
  </sheetViews>
  <sheetFormatPr defaultColWidth="9.00390625" defaultRowHeight="13.5"/>
  <cols>
    <col min="1" max="1" width="2.00390625" style="1" customWidth="1"/>
    <col min="2" max="2" width="3.125" style="1" customWidth="1"/>
    <col min="3" max="3" width="2.375" style="1" customWidth="1"/>
    <col min="4" max="4" width="1.00390625" style="1" customWidth="1"/>
    <col min="5" max="5" width="3.00390625" style="1" customWidth="1"/>
    <col min="6" max="6" width="2.125" style="1" customWidth="1"/>
    <col min="7" max="7" width="2.375" style="1" customWidth="1"/>
    <col min="8" max="8" width="2.625" style="1" customWidth="1"/>
    <col min="9" max="11" width="2.375" style="1" customWidth="1"/>
    <col min="12" max="12" width="6.625" style="1" customWidth="1"/>
    <col min="13" max="36" width="2.125" style="1" customWidth="1"/>
    <col min="37" max="37" width="1.25" style="1" customWidth="1"/>
    <col min="38" max="39" width="2.25390625" style="1" customWidth="1"/>
    <col min="40" max="42" width="2.375" style="1" customWidth="1"/>
    <col min="43" max="43" width="2.125" style="1" customWidth="1"/>
    <col min="44" max="58" width="2.375" style="1" customWidth="1"/>
    <col min="59" max="59" width="4.00390625" style="1" customWidth="1"/>
    <col min="60" max="68" width="2.375" style="1" customWidth="1"/>
    <col min="69" max="16384" width="9.00390625" style="1" customWidth="1"/>
  </cols>
  <sheetData>
    <row r="1" spans="1:57" s="5" customFormat="1" ht="21.75" customHeight="1">
      <c r="A1" s="1"/>
      <c r="B1" s="160" t="s">
        <v>41</v>
      </c>
      <c r="C1" s="160"/>
      <c r="D1" s="160"/>
      <c r="E1" s="48">
        <v>3</v>
      </c>
      <c r="F1" s="6" t="s">
        <v>33</v>
      </c>
      <c r="G1" s="161" t="s">
        <v>32</v>
      </c>
      <c r="H1" s="161"/>
      <c r="I1" s="161"/>
      <c r="J1" s="162" t="s">
        <v>93</v>
      </c>
      <c r="K1" s="162"/>
      <c r="L1" s="162"/>
      <c r="M1" s="158" t="s">
        <v>95</v>
      </c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</row>
    <row r="3" spans="5:57" s="2" customFormat="1" ht="17.25" customHeight="1">
      <c r="E3" s="4"/>
      <c r="F3" s="4"/>
      <c r="G3" s="159" t="s">
        <v>32</v>
      </c>
      <c r="H3" s="159"/>
      <c r="I3" s="159"/>
      <c r="J3" s="163" t="str">
        <f>J1</f>
        <v>２９</v>
      </c>
      <c r="K3" s="164"/>
      <c r="L3" s="149" t="s">
        <v>42</v>
      </c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</row>
    <row r="4" spans="13:31" s="2" customFormat="1" ht="17.25" customHeight="1">
      <c r="M4" s="149" t="s">
        <v>43</v>
      </c>
      <c r="N4" s="149"/>
      <c r="O4" s="149"/>
      <c r="P4" s="149"/>
      <c r="Q4" s="149"/>
      <c r="R4" s="150">
        <f>M23</f>
        <v>1028486</v>
      </c>
      <c r="S4" s="150"/>
      <c r="T4" s="150"/>
      <c r="U4" s="150"/>
      <c r="V4" s="150"/>
      <c r="W4" s="150"/>
      <c r="X4" s="150"/>
      <c r="Y4" s="150"/>
      <c r="Z4" s="150"/>
      <c r="AA4" s="1"/>
      <c r="AB4" s="1"/>
      <c r="AC4" s="1"/>
      <c r="AD4" s="1"/>
      <c r="AE4" s="1"/>
    </row>
    <row r="5" spans="13:31" s="2" customFormat="1" ht="17.25" customHeight="1">
      <c r="M5" s="149" t="s">
        <v>44</v>
      </c>
      <c r="N5" s="149"/>
      <c r="O5" s="149"/>
      <c r="P5" s="149"/>
      <c r="Q5" s="149"/>
      <c r="R5" s="150">
        <f>M66</f>
        <v>1028486</v>
      </c>
      <c r="S5" s="150"/>
      <c r="T5" s="150"/>
      <c r="U5" s="150"/>
      <c r="V5" s="150"/>
      <c r="W5" s="150"/>
      <c r="X5" s="150"/>
      <c r="Y5" s="150"/>
      <c r="Z5" s="150"/>
      <c r="AA5" s="1"/>
      <c r="AB5" s="1"/>
      <c r="AC5" s="1"/>
      <c r="AD5" s="1"/>
      <c r="AE5" s="1"/>
    </row>
    <row r="6" spans="13:31" s="2" customFormat="1" ht="17.25" customHeight="1">
      <c r="M6" s="149" t="s">
        <v>30</v>
      </c>
      <c r="N6" s="149"/>
      <c r="O6" s="149"/>
      <c r="P6" s="149"/>
      <c r="Q6" s="149"/>
      <c r="R6" s="150">
        <f>R4-R5</f>
        <v>0</v>
      </c>
      <c r="S6" s="150"/>
      <c r="T6" s="150"/>
      <c r="U6" s="150"/>
      <c r="V6" s="150"/>
      <c r="W6" s="150"/>
      <c r="X6" s="150"/>
      <c r="Y6" s="150"/>
      <c r="Z6" s="150"/>
      <c r="AA6" s="1"/>
      <c r="AB6" s="1"/>
      <c r="AC6" s="1"/>
      <c r="AD6" s="1"/>
      <c r="AE6" s="1"/>
    </row>
    <row r="7" s="2" customFormat="1" ht="8.25" customHeight="1"/>
    <row r="8" spans="8:57" s="2" customFormat="1" ht="18.75" customHeight="1">
      <c r="H8" s="4"/>
      <c r="I8" s="4"/>
      <c r="J8" s="159" t="s">
        <v>32</v>
      </c>
      <c r="K8" s="159"/>
      <c r="L8" s="159"/>
      <c r="M8" s="163" t="str">
        <f>J1</f>
        <v>２９</v>
      </c>
      <c r="N8" s="164"/>
      <c r="O8" s="149" t="s">
        <v>45</v>
      </c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</row>
    <row r="9" spans="2:57" s="7" customFormat="1" ht="21" customHeight="1">
      <c r="B9" s="153" t="s">
        <v>5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BE9" s="8" t="s">
        <v>35</v>
      </c>
    </row>
    <row r="10" spans="2:57" ht="16.5" customHeight="1">
      <c r="B10" s="98" t="s">
        <v>1</v>
      </c>
      <c r="C10" s="99"/>
      <c r="D10" s="99"/>
      <c r="E10" s="99"/>
      <c r="F10" s="99"/>
      <c r="G10" s="98" t="s">
        <v>2</v>
      </c>
      <c r="H10" s="99"/>
      <c r="I10" s="99"/>
      <c r="J10" s="99"/>
      <c r="K10" s="99"/>
      <c r="L10" s="99"/>
      <c r="M10" s="98" t="s">
        <v>46</v>
      </c>
      <c r="N10" s="99"/>
      <c r="O10" s="99"/>
      <c r="P10" s="99"/>
      <c r="Q10" s="99"/>
      <c r="R10" s="99"/>
      <c r="S10" s="99"/>
      <c r="T10" s="100"/>
      <c r="U10" s="98" t="s">
        <v>47</v>
      </c>
      <c r="V10" s="99"/>
      <c r="W10" s="99"/>
      <c r="X10" s="99"/>
      <c r="Y10" s="99"/>
      <c r="Z10" s="99"/>
      <c r="AA10" s="99"/>
      <c r="AB10" s="100"/>
      <c r="AC10" s="98" t="s">
        <v>48</v>
      </c>
      <c r="AD10" s="99"/>
      <c r="AE10" s="99"/>
      <c r="AF10" s="99"/>
      <c r="AG10" s="99"/>
      <c r="AH10" s="99"/>
      <c r="AI10" s="99"/>
      <c r="AJ10" s="100"/>
      <c r="AK10" s="22"/>
      <c r="AL10" s="213" t="s">
        <v>50</v>
      </c>
      <c r="AM10" s="213"/>
      <c r="AN10" s="213"/>
      <c r="AO10" s="213"/>
      <c r="AP10" s="214" t="s">
        <v>49</v>
      </c>
      <c r="AQ10" s="214"/>
      <c r="AR10" s="214"/>
      <c r="AS10" s="212">
        <f>J1-1</f>
        <v>28</v>
      </c>
      <c r="AT10" s="212"/>
      <c r="AU10" s="212"/>
      <c r="AV10" s="212"/>
      <c r="AW10" s="212"/>
      <c r="AX10" s="212"/>
      <c r="AY10" s="212"/>
      <c r="AZ10" s="17"/>
      <c r="BA10" s="17"/>
      <c r="BB10" s="17"/>
      <c r="BC10" s="17"/>
      <c r="BD10" s="17"/>
      <c r="BE10" s="18"/>
    </row>
    <row r="11" spans="2:57" s="11" customFormat="1" ht="14.25">
      <c r="B11" s="23">
        <v>1</v>
      </c>
      <c r="C11" s="127" t="s">
        <v>7</v>
      </c>
      <c r="D11" s="127"/>
      <c r="E11" s="127"/>
      <c r="F11" s="128"/>
      <c r="G11" s="24"/>
      <c r="H11" s="25"/>
      <c r="I11" s="25"/>
      <c r="J11" s="25"/>
      <c r="K11" s="25"/>
      <c r="L11" s="25"/>
      <c r="M11" s="62">
        <f>M12</f>
        <v>240000</v>
      </c>
      <c r="N11" s="63"/>
      <c r="O11" s="63"/>
      <c r="P11" s="63"/>
      <c r="Q11" s="63"/>
      <c r="R11" s="63"/>
      <c r="S11" s="63"/>
      <c r="T11" s="64"/>
      <c r="U11" s="62">
        <f>U12</f>
        <v>240000</v>
      </c>
      <c r="V11" s="63"/>
      <c r="W11" s="63"/>
      <c r="X11" s="63"/>
      <c r="Y11" s="63"/>
      <c r="Z11" s="63"/>
      <c r="AA11" s="63"/>
      <c r="AB11" s="64"/>
      <c r="AC11" s="62">
        <f aca="true" t="shared" si="0" ref="AC11:AC23">IF((M11-U11)&lt;0,"△","")</f>
      </c>
      <c r="AD11" s="63"/>
      <c r="AE11" s="83">
        <f>M11-U11</f>
        <v>0</v>
      </c>
      <c r="AF11" s="83"/>
      <c r="AG11" s="83"/>
      <c r="AH11" s="83"/>
      <c r="AI11" s="83"/>
      <c r="AJ11" s="84"/>
      <c r="AK11" s="40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6"/>
    </row>
    <row r="12" spans="2:57" s="11" customFormat="1" ht="15" customHeight="1">
      <c r="B12" s="26"/>
      <c r="C12" s="111"/>
      <c r="D12" s="111"/>
      <c r="E12" s="111"/>
      <c r="F12" s="112"/>
      <c r="G12" s="27">
        <v>1</v>
      </c>
      <c r="H12" s="109" t="s">
        <v>10</v>
      </c>
      <c r="I12" s="109"/>
      <c r="J12" s="109"/>
      <c r="K12" s="109"/>
      <c r="L12" s="109"/>
      <c r="M12" s="81">
        <f>AO12*AT12</f>
        <v>240000</v>
      </c>
      <c r="N12" s="82"/>
      <c r="O12" s="82"/>
      <c r="P12" s="82"/>
      <c r="Q12" s="82"/>
      <c r="R12" s="82"/>
      <c r="S12" s="82"/>
      <c r="T12" s="145"/>
      <c r="U12" s="146">
        <v>240000</v>
      </c>
      <c r="V12" s="147"/>
      <c r="W12" s="147"/>
      <c r="X12" s="147"/>
      <c r="Y12" s="147"/>
      <c r="Z12" s="147"/>
      <c r="AA12" s="147"/>
      <c r="AB12" s="148"/>
      <c r="AC12" s="81">
        <f t="shared" si="0"/>
      </c>
      <c r="AD12" s="82"/>
      <c r="AE12" s="170">
        <f aca="true" t="shared" si="1" ref="AE12:AE23">M12-U12</f>
        <v>0</v>
      </c>
      <c r="AF12" s="170"/>
      <c r="AG12" s="170"/>
      <c r="AH12" s="170"/>
      <c r="AI12" s="170"/>
      <c r="AJ12" s="171"/>
      <c r="AK12" s="52"/>
      <c r="AL12" s="207" t="s">
        <v>52</v>
      </c>
      <c r="AM12" s="207"/>
      <c r="AN12" s="207"/>
      <c r="AO12" s="205">
        <v>6000</v>
      </c>
      <c r="AP12" s="205"/>
      <c r="AQ12" s="205"/>
      <c r="AR12" s="193" t="s">
        <v>51</v>
      </c>
      <c r="AS12" s="193"/>
      <c r="AT12" s="194">
        <v>40</v>
      </c>
      <c r="AU12" s="194"/>
      <c r="AV12" s="193" t="s">
        <v>53</v>
      </c>
      <c r="AW12" s="193"/>
      <c r="AX12" s="181">
        <v>39</v>
      </c>
      <c r="AY12" s="181"/>
      <c r="AZ12" s="181"/>
      <c r="BA12" s="181"/>
      <c r="BB12" s="181"/>
      <c r="BC12" s="181"/>
      <c r="BD12" s="181"/>
      <c r="BE12" s="197"/>
    </row>
    <row r="13" spans="2:57" s="11" customFormat="1" ht="15" customHeight="1">
      <c r="B13" s="23">
        <v>2</v>
      </c>
      <c r="C13" s="127" t="s">
        <v>8</v>
      </c>
      <c r="D13" s="127"/>
      <c r="E13" s="127"/>
      <c r="F13" s="128"/>
      <c r="G13" s="24"/>
      <c r="H13" s="90"/>
      <c r="I13" s="90"/>
      <c r="J13" s="90"/>
      <c r="K13" s="90"/>
      <c r="L13" s="90"/>
      <c r="M13" s="62">
        <f>SUM(M14:T16)</f>
        <v>686000</v>
      </c>
      <c r="N13" s="63"/>
      <c r="O13" s="63"/>
      <c r="P13" s="63"/>
      <c r="Q13" s="63"/>
      <c r="R13" s="63"/>
      <c r="S13" s="63"/>
      <c r="T13" s="64"/>
      <c r="U13" s="62">
        <f>SUM(U14:AB16)</f>
        <v>721000</v>
      </c>
      <c r="V13" s="63"/>
      <c r="W13" s="63"/>
      <c r="X13" s="63"/>
      <c r="Y13" s="63"/>
      <c r="Z13" s="63"/>
      <c r="AA13" s="63"/>
      <c r="AB13" s="64"/>
      <c r="AC13" s="62" t="str">
        <f t="shared" si="0"/>
        <v>△</v>
      </c>
      <c r="AD13" s="63"/>
      <c r="AE13" s="83">
        <f t="shared" si="1"/>
        <v>-35000</v>
      </c>
      <c r="AF13" s="83"/>
      <c r="AG13" s="83"/>
      <c r="AH13" s="83"/>
      <c r="AI13" s="83"/>
      <c r="AJ13" s="84"/>
      <c r="AK13" s="40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6"/>
    </row>
    <row r="14" spans="2:57" s="11" customFormat="1" ht="15" customHeight="1">
      <c r="B14" s="28"/>
      <c r="C14" s="123"/>
      <c r="D14" s="123"/>
      <c r="E14" s="123"/>
      <c r="F14" s="124"/>
      <c r="G14" s="31">
        <v>1</v>
      </c>
      <c r="H14" s="122" t="s">
        <v>11</v>
      </c>
      <c r="I14" s="122"/>
      <c r="J14" s="122"/>
      <c r="K14" s="122"/>
      <c r="L14" s="122"/>
      <c r="M14" s="166">
        <f>AO14*AT14</f>
        <v>196000</v>
      </c>
      <c r="N14" s="167"/>
      <c r="O14" s="167"/>
      <c r="P14" s="167"/>
      <c r="Q14" s="167"/>
      <c r="R14" s="167"/>
      <c r="S14" s="167"/>
      <c r="T14" s="168"/>
      <c r="U14" s="182">
        <v>210000</v>
      </c>
      <c r="V14" s="183"/>
      <c r="W14" s="183"/>
      <c r="X14" s="183"/>
      <c r="Y14" s="183"/>
      <c r="Z14" s="183"/>
      <c r="AA14" s="183"/>
      <c r="AB14" s="184"/>
      <c r="AC14" s="166" t="str">
        <f t="shared" si="0"/>
        <v>△</v>
      </c>
      <c r="AD14" s="167"/>
      <c r="AE14" s="174">
        <f t="shared" si="1"/>
        <v>-14000</v>
      </c>
      <c r="AF14" s="174"/>
      <c r="AG14" s="174"/>
      <c r="AH14" s="174"/>
      <c r="AI14" s="174"/>
      <c r="AJ14" s="175"/>
      <c r="AK14" s="53"/>
      <c r="AL14" s="206" t="s">
        <v>52</v>
      </c>
      <c r="AM14" s="206"/>
      <c r="AN14" s="206"/>
      <c r="AO14" s="211">
        <v>7000</v>
      </c>
      <c r="AP14" s="211"/>
      <c r="AQ14" s="211"/>
      <c r="AR14" s="204" t="s">
        <v>51</v>
      </c>
      <c r="AS14" s="204"/>
      <c r="AT14" s="202">
        <v>28</v>
      </c>
      <c r="AU14" s="202"/>
      <c r="AV14" s="204" t="s">
        <v>53</v>
      </c>
      <c r="AW14" s="204"/>
      <c r="AX14" s="180">
        <v>28</v>
      </c>
      <c r="AY14" s="180"/>
      <c r="AZ14" s="180"/>
      <c r="BA14" s="180"/>
      <c r="BB14" s="180"/>
      <c r="BC14" s="180"/>
      <c r="BD14" s="180"/>
      <c r="BE14" s="203"/>
    </row>
    <row r="15" spans="2:57" s="11" customFormat="1" ht="15" customHeight="1">
      <c r="B15" s="28"/>
      <c r="C15" s="123"/>
      <c r="D15" s="123"/>
      <c r="E15" s="123"/>
      <c r="F15" s="124"/>
      <c r="G15" s="31">
        <v>2</v>
      </c>
      <c r="H15" s="122" t="s">
        <v>58</v>
      </c>
      <c r="I15" s="122"/>
      <c r="J15" s="122"/>
      <c r="K15" s="122"/>
      <c r="L15" s="122"/>
      <c r="M15" s="166">
        <f>AO15*AT15</f>
        <v>224000</v>
      </c>
      <c r="N15" s="167"/>
      <c r="O15" s="167"/>
      <c r="P15" s="167"/>
      <c r="Q15" s="167"/>
      <c r="R15" s="167"/>
      <c r="S15" s="167"/>
      <c r="T15" s="168"/>
      <c r="U15" s="182">
        <v>231000</v>
      </c>
      <c r="V15" s="183"/>
      <c r="W15" s="183"/>
      <c r="X15" s="183"/>
      <c r="Y15" s="183"/>
      <c r="Z15" s="183"/>
      <c r="AA15" s="183"/>
      <c r="AB15" s="184"/>
      <c r="AC15" s="166" t="str">
        <f t="shared" si="0"/>
        <v>△</v>
      </c>
      <c r="AD15" s="167"/>
      <c r="AE15" s="174">
        <f t="shared" si="1"/>
        <v>-7000</v>
      </c>
      <c r="AF15" s="174"/>
      <c r="AG15" s="174"/>
      <c r="AH15" s="174"/>
      <c r="AI15" s="174"/>
      <c r="AJ15" s="175"/>
      <c r="AK15" s="53"/>
      <c r="AL15" s="206" t="s">
        <v>52</v>
      </c>
      <c r="AM15" s="206"/>
      <c r="AN15" s="206"/>
      <c r="AO15" s="211">
        <v>7000</v>
      </c>
      <c r="AP15" s="211"/>
      <c r="AQ15" s="211"/>
      <c r="AR15" s="204" t="s">
        <v>51</v>
      </c>
      <c r="AS15" s="204"/>
      <c r="AT15" s="202">
        <v>32</v>
      </c>
      <c r="AU15" s="202"/>
      <c r="AV15" s="204" t="s">
        <v>53</v>
      </c>
      <c r="AW15" s="204"/>
      <c r="AX15" s="180">
        <v>30</v>
      </c>
      <c r="AY15" s="180"/>
      <c r="AZ15" s="180"/>
      <c r="BA15" s="180"/>
      <c r="BB15" s="180"/>
      <c r="BC15" s="180"/>
      <c r="BD15" s="180"/>
      <c r="BE15" s="203"/>
    </row>
    <row r="16" spans="2:57" s="11" customFormat="1" ht="15" customHeight="1">
      <c r="B16" s="26"/>
      <c r="C16" s="111"/>
      <c r="D16" s="111"/>
      <c r="E16" s="111"/>
      <c r="F16" s="112"/>
      <c r="G16" s="27">
        <v>3</v>
      </c>
      <c r="H16" s="109" t="s">
        <v>12</v>
      </c>
      <c r="I16" s="109"/>
      <c r="J16" s="109"/>
      <c r="K16" s="109"/>
      <c r="L16" s="109"/>
      <c r="M16" s="81">
        <f>AO16*AT16</f>
        <v>266000</v>
      </c>
      <c r="N16" s="82"/>
      <c r="O16" s="82"/>
      <c r="P16" s="82"/>
      <c r="Q16" s="82"/>
      <c r="R16" s="82"/>
      <c r="S16" s="82"/>
      <c r="T16" s="145"/>
      <c r="U16" s="146">
        <v>280000</v>
      </c>
      <c r="V16" s="147"/>
      <c r="W16" s="147"/>
      <c r="X16" s="147"/>
      <c r="Y16" s="147"/>
      <c r="Z16" s="147"/>
      <c r="AA16" s="147"/>
      <c r="AB16" s="148"/>
      <c r="AC16" s="81" t="str">
        <f t="shared" si="0"/>
        <v>△</v>
      </c>
      <c r="AD16" s="82"/>
      <c r="AE16" s="170">
        <f t="shared" si="1"/>
        <v>-14000</v>
      </c>
      <c r="AF16" s="170"/>
      <c r="AG16" s="170"/>
      <c r="AH16" s="170"/>
      <c r="AI16" s="170"/>
      <c r="AJ16" s="171"/>
      <c r="AK16" s="54"/>
      <c r="AL16" s="207" t="s">
        <v>52</v>
      </c>
      <c r="AM16" s="207"/>
      <c r="AN16" s="207"/>
      <c r="AO16" s="205">
        <v>7000</v>
      </c>
      <c r="AP16" s="205"/>
      <c r="AQ16" s="205"/>
      <c r="AR16" s="193" t="s">
        <v>51</v>
      </c>
      <c r="AS16" s="193"/>
      <c r="AT16" s="194">
        <v>38</v>
      </c>
      <c r="AU16" s="194"/>
      <c r="AV16" s="193" t="s">
        <v>53</v>
      </c>
      <c r="AW16" s="193"/>
      <c r="AX16" s="181">
        <v>35</v>
      </c>
      <c r="AY16" s="181"/>
      <c r="AZ16" s="181"/>
      <c r="BA16" s="181"/>
      <c r="BB16" s="181"/>
      <c r="BC16" s="181"/>
      <c r="BD16" s="181"/>
      <c r="BE16" s="197"/>
    </row>
    <row r="17" spans="2:57" s="11" customFormat="1" ht="15" customHeight="1">
      <c r="B17" s="23">
        <v>3</v>
      </c>
      <c r="C17" s="127" t="s">
        <v>0</v>
      </c>
      <c r="D17" s="127"/>
      <c r="E17" s="127"/>
      <c r="F17" s="128"/>
      <c r="G17" s="24"/>
      <c r="H17" s="90"/>
      <c r="I17" s="90"/>
      <c r="J17" s="90"/>
      <c r="K17" s="90"/>
      <c r="L17" s="90"/>
      <c r="M17" s="62">
        <f>M18</f>
        <v>102476</v>
      </c>
      <c r="N17" s="63"/>
      <c r="O17" s="63"/>
      <c r="P17" s="63"/>
      <c r="Q17" s="63"/>
      <c r="R17" s="63"/>
      <c r="S17" s="63"/>
      <c r="T17" s="64"/>
      <c r="U17" s="62">
        <f>U18</f>
        <v>139860</v>
      </c>
      <c r="V17" s="63"/>
      <c r="W17" s="63"/>
      <c r="X17" s="63"/>
      <c r="Y17" s="63"/>
      <c r="Z17" s="63"/>
      <c r="AA17" s="63"/>
      <c r="AB17" s="64"/>
      <c r="AC17" s="62" t="str">
        <f t="shared" si="0"/>
        <v>△</v>
      </c>
      <c r="AD17" s="63"/>
      <c r="AE17" s="83">
        <f t="shared" si="1"/>
        <v>-37384</v>
      </c>
      <c r="AF17" s="83"/>
      <c r="AG17" s="83"/>
      <c r="AH17" s="83"/>
      <c r="AI17" s="83"/>
      <c r="AJ17" s="84"/>
      <c r="AK17" s="40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6"/>
    </row>
    <row r="18" spans="2:57" s="11" customFormat="1" ht="15" customHeight="1">
      <c r="B18" s="26"/>
      <c r="C18" s="111"/>
      <c r="D18" s="111"/>
      <c r="E18" s="111"/>
      <c r="F18" s="112"/>
      <c r="G18" s="27">
        <v>1</v>
      </c>
      <c r="H18" s="109" t="s">
        <v>0</v>
      </c>
      <c r="I18" s="109"/>
      <c r="J18" s="109"/>
      <c r="K18" s="109"/>
      <c r="L18" s="109"/>
      <c r="M18" s="146">
        <v>102476</v>
      </c>
      <c r="N18" s="147"/>
      <c r="O18" s="147"/>
      <c r="P18" s="147"/>
      <c r="Q18" s="147"/>
      <c r="R18" s="147"/>
      <c r="S18" s="147"/>
      <c r="T18" s="148"/>
      <c r="U18" s="146">
        <v>139860</v>
      </c>
      <c r="V18" s="147"/>
      <c r="W18" s="147"/>
      <c r="X18" s="147"/>
      <c r="Y18" s="147"/>
      <c r="Z18" s="147"/>
      <c r="AA18" s="147"/>
      <c r="AB18" s="148"/>
      <c r="AC18" s="81" t="str">
        <f t="shared" si="0"/>
        <v>△</v>
      </c>
      <c r="AD18" s="82"/>
      <c r="AE18" s="170">
        <f t="shared" si="1"/>
        <v>-37384</v>
      </c>
      <c r="AF18" s="170"/>
      <c r="AG18" s="170"/>
      <c r="AH18" s="170"/>
      <c r="AI18" s="170"/>
      <c r="AJ18" s="171"/>
      <c r="AK18" s="55"/>
      <c r="AL18" s="208" t="s">
        <v>84</v>
      </c>
      <c r="AM18" s="208"/>
      <c r="AN18" s="208"/>
      <c r="AO18" s="208"/>
      <c r="AP18" s="208"/>
      <c r="AQ18" s="208"/>
      <c r="AR18" s="208"/>
      <c r="AS18" s="208"/>
      <c r="AT18" s="208"/>
      <c r="AU18" s="208"/>
      <c r="AV18" s="209"/>
      <c r="AW18" s="209"/>
      <c r="AX18" s="209"/>
      <c r="AY18" s="209"/>
      <c r="AZ18" s="209"/>
      <c r="BA18" s="209"/>
      <c r="BB18" s="209"/>
      <c r="BC18" s="209"/>
      <c r="BD18" s="209"/>
      <c r="BE18" s="210"/>
    </row>
    <row r="19" spans="2:57" s="11" customFormat="1" ht="15" customHeight="1">
      <c r="B19" s="23">
        <v>4</v>
      </c>
      <c r="C19" s="127" t="s">
        <v>9</v>
      </c>
      <c r="D19" s="127"/>
      <c r="E19" s="127"/>
      <c r="F19" s="128"/>
      <c r="G19" s="24"/>
      <c r="H19" s="90"/>
      <c r="I19" s="90"/>
      <c r="J19" s="90"/>
      <c r="K19" s="90"/>
      <c r="L19" s="90"/>
      <c r="M19" s="62">
        <f>M20</f>
        <v>10</v>
      </c>
      <c r="N19" s="63"/>
      <c r="O19" s="63"/>
      <c r="P19" s="63"/>
      <c r="Q19" s="63"/>
      <c r="R19" s="63"/>
      <c r="S19" s="63"/>
      <c r="T19" s="64"/>
      <c r="U19" s="62">
        <f>U20</f>
        <v>50</v>
      </c>
      <c r="V19" s="63"/>
      <c r="W19" s="63"/>
      <c r="X19" s="63"/>
      <c r="Y19" s="63"/>
      <c r="Z19" s="63"/>
      <c r="AA19" s="63"/>
      <c r="AB19" s="64"/>
      <c r="AC19" s="62" t="str">
        <f t="shared" si="0"/>
        <v>△</v>
      </c>
      <c r="AD19" s="63"/>
      <c r="AE19" s="83">
        <f t="shared" si="1"/>
        <v>-40</v>
      </c>
      <c r="AF19" s="83"/>
      <c r="AG19" s="83"/>
      <c r="AH19" s="83"/>
      <c r="AI19" s="83"/>
      <c r="AJ19" s="84"/>
      <c r="AK19" s="40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6"/>
    </row>
    <row r="20" spans="2:57" s="11" customFormat="1" ht="15" customHeight="1">
      <c r="B20" s="26"/>
      <c r="C20" s="111"/>
      <c r="D20" s="111"/>
      <c r="E20" s="111"/>
      <c r="F20" s="112"/>
      <c r="G20" s="27">
        <v>1</v>
      </c>
      <c r="H20" s="109" t="s">
        <v>13</v>
      </c>
      <c r="I20" s="109"/>
      <c r="J20" s="109"/>
      <c r="K20" s="109"/>
      <c r="L20" s="109"/>
      <c r="M20" s="146">
        <v>10</v>
      </c>
      <c r="N20" s="147"/>
      <c r="O20" s="147"/>
      <c r="P20" s="147"/>
      <c r="Q20" s="147"/>
      <c r="R20" s="147"/>
      <c r="S20" s="147"/>
      <c r="T20" s="148"/>
      <c r="U20" s="146">
        <v>50</v>
      </c>
      <c r="V20" s="147"/>
      <c r="W20" s="147"/>
      <c r="X20" s="147"/>
      <c r="Y20" s="147"/>
      <c r="Z20" s="147"/>
      <c r="AA20" s="147"/>
      <c r="AB20" s="148"/>
      <c r="AC20" s="81" t="str">
        <f t="shared" si="0"/>
        <v>△</v>
      </c>
      <c r="AD20" s="82"/>
      <c r="AE20" s="170">
        <f t="shared" si="1"/>
        <v>-40</v>
      </c>
      <c r="AF20" s="170"/>
      <c r="AG20" s="170"/>
      <c r="AH20" s="170"/>
      <c r="AI20" s="170"/>
      <c r="AJ20" s="171"/>
      <c r="AK20" s="55"/>
      <c r="AL20" s="200" t="s">
        <v>73</v>
      </c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1"/>
    </row>
    <row r="21" spans="2:57" s="11" customFormat="1" ht="15" customHeight="1">
      <c r="B21" s="28">
        <v>5</v>
      </c>
      <c r="C21" s="156" t="s">
        <v>88</v>
      </c>
      <c r="D21" s="156"/>
      <c r="E21" s="156"/>
      <c r="F21" s="157"/>
      <c r="G21" s="58"/>
      <c r="H21" s="79"/>
      <c r="I21" s="79"/>
      <c r="J21" s="79"/>
      <c r="K21" s="79"/>
      <c r="L21" s="80"/>
      <c r="M21" s="62">
        <f>M22</f>
        <v>0</v>
      </c>
      <c r="N21" s="63"/>
      <c r="O21" s="63"/>
      <c r="P21" s="63"/>
      <c r="Q21" s="63"/>
      <c r="R21" s="63"/>
      <c r="S21" s="63"/>
      <c r="T21" s="64"/>
      <c r="U21" s="62">
        <f>U22</f>
        <v>0</v>
      </c>
      <c r="V21" s="63"/>
      <c r="W21" s="63"/>
      <c r="X21" s="63"/>
      <c r="Y21" s="63"/>
      <c r="Z21" s="63"/>
      <c r="AA21" s="63"/>
      <c r="AB21" s="64"/>
      <c r="AC21" s="81">
        <f>IF((M21-U21)&lt;0,"△","")</f>
      </c>
      <c r="AD21" s="82"/>
      <c r="AE21" s="83">
        <f>M21-U21</f>
        <v>0</v>
      </c>
      <c r="AF21" s="83"/>
      <c r="AG21" s="83"/>
      <c r="AH21" s="83"/>
      <c r="AI21" s="83"/>
      <c r="AJ21" s="84"/>
      <c r="AK21" s="5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80"/>
    </row>
    <row r="22" spans="2:57" s="11" customFormat="1" ht="15" customHeight="1">
      <c r="B22" s="28"/>
      <c r="C22" s="29"/>
      <c r="D22" s="29"/>
      <c r="E22" s="29"/>
      <c r="F22" s="30"/>
      <c r="G22" s="58">
        <v>1</v>
      </c>
      <c r="H22" s="154" t="s">
        <v>89</v>
      </c>
      <c r="I22" s="154"/>
      <c r="J22" s="154"/>
      <c r="K22" s="154"/>
      <c r="L22" s="155"/>
      <c r="M22" s="65">
        <v>0</v>
      </c>
      <c r="N22" s="66"/>
      <c r="O22" s="66"/>
      <c r="P22" s="66"/>
      <c r="Q22" s="66"/>
      <c r="R22" s="66"/>
      <c r="S22" s="66"/>
      <c r="T22" s="67"/>
      <c r="U22" s="65">
        <v>0</v>
      </c>
      <c r="V22" s="66"/>
      <c r="W22" s="66"/>
      <c r="X22" s="66"/>
      <c r="Y22" s="66"/>
      <c r="Z22" s="66"/>
      <c r="AA22" s="66"/>
      <c r="AB22" s="67"/>
      <c r="AC22" s="81">
        <f>IF((M22-U22)&lt;0,"△","")</f>
      </c>
      <c r="AD22" s="82"/>
      <c r="AE22" s="83">
        <f>M22-U22</f>
        <v>0</v>
      </c>
      <c r="AF22" s="83"/>
      <c r="AG22" s="83"/>
      <c r="AH22" s="83"/>
      <c r="AI22" s="83"/>
      <c r="AJ22" s="84"/>
      <c r="AK22" s="5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80"/>
    </row>
    <row r="23" spans="2:57" s="11" customFormat="1" ht="15" customHeight="1">
      <c r="B23" s="101" t="s">
        <v>3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87">
        <f>M11+M13+M17+M19</f>
        <v>1028486</v>
      </c>
      <c r="N23" s="88"/>
      <c r="O23" s="88"/>
      <c r="P23" s="88"/>
      <c r="Q23" s="88"/>
      <c r="R23" s="88"/>
      <c r="S23" s="88"/>
      <c r="T23" s="132"/>
      <c r="U23" s="87">
        <f>U11+U13+U17+U19</f>
        <v>1100910</v>
      </c>
      <c r="V23" s="88"/>
      <c r="W23" s="88"/>
      <c r="X23" s="88"/>
      <c r="Y23" s="88"/>
      <c r="Z23" s="88"/>
      <c r="AA23" s="88"/>
      <c r="AB23" s="132"/>
      <c r="AC23" s="87" t="str">
        <f t="shared" si="0"/>
        <v>△</v>
      </c>
      <c r="AD23" s="88"/>
      <c r="AE23" s="172">
        <f t="shared" si="1"/>
        <v>-72424</v>
      </c>
      <c r="AF23" s="172"/>
      <c r="AG23" s="172"/>
      <c r="AH23" s="172"/>
      <c r="AI23" s="172"/>
      <c r="AJ23" s="173"/>
      <c r="AK23" s="14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9"/>
    </row>
    <row r="24" ht="50.25" customHeight="1"/>
    <row r="25" spans="2:57" s="7" customFormat="1" ht="20.25" customHeight="1">
      <c r="B25" s="153" t="s">
        <v>4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BE25" s="8" t="s">
        <v>35</v>
      </c>
    </row>
    <row r="26" spans="2:57" ht="16.5" customHeight="1">
      <c r="B26" s="98" t="s">
        <v>1</v>
      </c>
      <c r="C26" s="99"/>
      <c r="D26" s="99"/>
      <c r="E26" s="99"/>
      <c r="F26" s="100"/>
      <c r="G26" s="98" t="s">
        <v>2</v>
      </c>
      <c r="H26" s="99"/>
      <c r="I26" s="99"/>
      <c r="J26" s="99"/>
      <c r="K26" s="99"/>
      <c r="L26" s="100"/>
      <c r="M26" s="89" t="s">
        <v>54</v>
      </c>
      <c r="N26" s="89"/>
      <c r="O26" s="89"/>
      <c r="P26" s="89"/>
      <c r="Q26" s="89"/>
      <c r="R26" s="89"/>
      <c r="S26" s="89"/>
      <c r="T26" s="89"/>
      <c r="U26" s="89" t="s">
        <v>55</v>
      </c>
      <c r="V26" s="89"/>
      <c r="W26" s="89"/>
      <c r="X26" s="89"/>
      <c r="Y26" s="89"/>
      <c r="Z26" s="89"/>
      <c r="AA26" s="89"/>
      <c r="AB26" s="89"/>
      <c r="AC26" s="89" t="s">
        <v>48</v>
      </c>
      <c r="AD26" s="89"/>
      <c r="AE26" s="89"/>
      <c r="AF26" s="89"/>
      <c r="AG26" s="89"/>
      <c r="AH26" s="89"/>
      <c r="AI26" s="89"/>
      <c r="AJ26" s="89"/>
      <c r="AK26" s="19" t="s">
        <v>6</v>
      </c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1"/>
    </row>
    <row r="27" spans="2:57" ht="15" customHeight="1">
      <c r="B27" s="23">
        <v>1</v>
      </c>
      <c r="C27" s="127" t="s">
        <v>14</v>
      </c>
      <c r="D27" s="127"/>
      <c r="E27" s="127"/>
      <c r="F27" s="128"/>
      <c r="G27" s="24"/>
      <c r="H27" s="90"/>
      <c r="I27" s="90"/>
      <c r="J27" s="90"/>
      <c r="K27" s="90"/>
      <c r="L27" s="91"/>
      <c r="M27" s="104">
        <f>SUM(M28:T36)</f>
        <v>475000</v>
      </c>
      <c r="N27" s="104"/>
      <c r="O27" s="104"/>
      <c r="P27" s="104"/>
      <c r="Q27" s="104"/>
      <c r="R27" s="104"/>
      <c r="S27" s="104"/>
      <c r="T27" s="104"/>
      <c r="U27" s="104">
        <f>SUM(U28:AB36)</f>
        <v>520000</v>
      </c>
      <c r="V27" s="104"/>
      <c r="W27" s="104"/>
      <c r="X27" s="104"/>
      <c r="Y27" s="104"/>
      <c r="Z27" s="104"/>
      <c r="AA27" s="104"/>
      <c r="AB27" s="104"/>
      <c r="AC27" s="105" t="str">
        <f>IF((M27-U27)&lt;0,"△","")</f>
        <v>△</v>
      </c>
      <c r="AD27" s="106"/>
      <c r="AE27" s="83">
        <f>M27-U27</f>
        <v>-45000</v>
      </c>
      <c r="AF27" s="83"/>
      <c r="AG27" s="83"/>
      <c r="AH27" s="83"/>
      <c r="AI27" s="83"/>
      <c r="AJ27" s="84"/>
      <c r="AK27" s="40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8"/>
    </row>
    <row r="28" spans="2:60" ht="15" customHeight="1">
      <c r="B28" s="28"/>
      <c r="C28" s="151"/>
      <c r="D28" s="151"/>
      <c r="E28" s="151"/>
      <c r="F28" s="152"/>
      <c r="G28" s="31"/>
      <c r="H28" s="102"/>
      <c r="I28" s="102"/>
      <c r="J28" s="102"/>
      <c r="K28" s="102"/>
      <c r="L28" s="103"/>
      <c r="M28" s="135">
        <v>150000</v>
      </c>
      <c r="N28" s="136"/>
      <c r="O28" s="136"/>
      <c r="P28" s="136"/>
      <c r="Q28" s="136"/>
      <c r="R28" s="136"/>
      <c r="S28" s="136"/>
      <c r="T28" s="137"/>
      <c r="U28" s="135">
        <v>150000</v>
      </c>
      <c r="V28" s="136"/>
      <c r="W28" s="136"/>
      <c r="X28" s="136"/>
      <c r="Y28" s="136"/>
      <c r="Z28" s="136"/>
      <c r="AA28" s="136"/>
      <c r="AB28" s="137"/>
      <c r="AC28" s="235">
        <f>IF((M28-U28)&lt;0,"△","")</f>
      </c>
      <c r="AD28" s="236"/>
      <c r="AE28" s="237">
        <f>M28-U28</f>
        <v>0</v>
      </c>
      <c r="AF28" s="237"/>
      <c r="AG28" s="237"/>
      <c r="AH28" s="237"/>
      <c r="AI28" s="237"/>
      <c r="AJ28" s="238"/>
      <c r="AK28" s="51"/>
      <c r="AL28" s="77" t="s">
        <v>31</v>
      </c>
      <c r="AM28" s="77"/>
      <c r="AN28" s="77"/>
      <c r="AO28" s="77"/>
      <c r="AP28" s="215">
        <v>60000</v>
      </c>
      <c r="AQ28" s="215"/>
      <c r="AR28" s="215"/>
      <c r="AS28" s="215"/>
      <c r="AT28" s="77" t="s">
        <v>60</v>
      </c>
      <c r="AU28" s="77"/>
      <c r="AV28" s="77"/>
      <c r="AW28" s="77"/>
      <c r="AX28" s="215">
        <v>40000</v>
      </c>
      <c r="AY28" s="215"/>
      <c r="AZ28" s="215"/>
      <c r="BA28" s="215"/>
      <c r="BB28" s="215"/>
      <c r="BC28" s="215"/>
      <c r="BD28" s="215"/>
      <c r="BE28" s="247"/>
      <c r="BF28" s="9"/>
      <c r="BG28" s="10"/>
      <c r="BH28" s="10"/>
    </row>
    <row r="29" spans="2:60" ht="15" customHeight="1">
      <c r="B29" s="28"/>
      <c r="C29" s="32"/>
      <c r="D29" s="32"/>
      <c r="E29" s="32"/>
      <c r="F29" s="33"/>
      <c r="G29" s="31"/>
      <c r="H29" s="49"/>
      <c r="I29" s="49"/>
      <c r="J29" s="49"/>
      <c r="K29" s="49"/>
      <c r="L29" s="50"/>
      <c r="M29" s="135"/>
      <c r="N29" s="136"/>
      <c r="O29" s="136"/>
      <c r="P29" s="136"/>
      <c r="Q29" s="136"/>
      <c r="R29" s="136"/>
      <c r="S29" s="136"/>
      <c r="T29" s="137"/>
      <c r="U29" s="135"/>
      <c r="V29" s="136"/>
      <c r="W29" s="136"/>
      <c r="X29" s="136"/>
      <c r="Y29" s="136"/>
      <c r="Z29" s="136"/>
      <c r="AA29" s="136"/>
      <c r="AB29" s="137"/>
      <c r="AC29" s="235"/>
      <c r="AD29" s="236"/>
      <c r="AE29" s="239"/>
      <c r="AF29" s="239"/>
      <c r="AG29" s="239"/>
      <c r="AH29" s="239"/>
      <c r="AI29" s="239"/>
      <c r="AJ29" s="240"/>
      <c r="AK29" s="12"/>
      <c r="AL29" s="78" t="s">
        <v>34</v>
      </c>
      <c r="AM29" s="78"/>
      <c r="AN29" s="78"/>
      <c r="AO29" s="78"/>
      <c r="AP29" s="85">
        <v>49000</v>
      </c>
      <c r="AQ29" s="85"/>
      <c r="AR29" s="85"/>
      <c r="AS29" s="85"/>
      <c r="AT29" s="86" t="s">
        <v>61</v>
      </c>
      <c r="AU29" s="86"/>
      <c r="AV29" s="86"/>
      <c r="AW29" s="86"/>
      <c r="AX29" s="85">
        <v>1000</v>
      </c>
      <c r="AY29" s="85"/>
      <c r="AZ29" s="85"/>
      <c r="BA29" s="85"/>
      <c r="BB29" s="85"/>
      <c r="BC29" s="85"/>
      <c r="BD29" s="85"/>
      <c r="BE29" s="220"/>
      <c r="BF29" s="9"/>
      <c r="BG29" s="10"/>
      <c r="BH29" s="10"/>
    </row>
    <row r="30" spans="2:60" ht="15" customHeight="1">
      <c r="B30" s="28"/>
      <c r="C30" s="151"/>
      <c r="D30" s="151"/>
      <c r="E30" s="151"/>
      <c r="F30" s="152"/>
      <c r="G30" s="31">
        <v>1</v>
      </c>
      <c r="H30" s="92" t="s">
        <v>74</v>
      </c>
      <c r="I30" s="92"/>
      <c r="J30" s="92"/>
      <c r="K30" s="92"/>
      <c r="L30" s="93"/>
      <c r="M30" s="135"/>
      <c r="N30" s="136"/>
      <c r="O30" s="136"/>
      <c r="P30" s="136"/>
      <c r="Q30" s="136"/>
      <c r="R30" s="136"/>
      <c r="S30" s="136"/>
      <c r="T30" s="137"/>
      <c r="U30" s="135"/>
      <c r="V30" s="136"/>
      <c r="W30" s="136"/>
      <c r="X30" s="136"/>
      <c r="Y30" s="136"/>
      <c r="Z30" s="136"/>
      <c r="AA30" s="136"/>
      <c r="AB30" s="137"/>
      <c r="AC30" s="235"/>
      <c r="AD30" s="236"/>
      <c r="AE30" s="241"/>
      <c r="AF30" s="241"/>
      <c r="AG30" s="241"/>
      <c r="AH30" s="241"/>
      <c r="AI30" s="241"/>
      <c r="AJ30" s="242"/>
      <c r="AK30" s="44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6"/>
      <c r="BF30" s="9"/>
      <c r="BG30" s="10"/>
      <c r="BH30" s="10"/>
    </row>
    <row r="31" spans="2:57" ht="15" customHeight="1">
      <c r="B31" s="28"/>
      <c r="C31" s="151"/>
      <c r="D31" s="151"/>
      <c r="E31" s="151"/>
      <c r="F31" s="152"/>
      <c r="G31" s="31"/>
      <c r="H31" s="102"/>
      <c r="I31" s="102"/>
      <c r="J31" s="102"/>
      <c r="K31" s="102"/>
      <c r="L31" s="103"/>
      <c r="M31" s="135">
        <v>170000</v>
      </c>
      <c r="N31" s="136"/>
      <c r="O31" s="136"/>
      <c r="P31" s="136"/>
      <c r="Q31" s="136"/>
      <c r="R31" s="136"/>
      <c r="S31" s="136"/>
      <c r="T31" s="137"/>
      <c r="U31" s="135">
        <v>170000</v>
      </c>
      <c r="V31" s="136"/>
      <c r="W31" s="136"/>
      <c r="X31" s="136"/>
      <c r="Y31" s="136"/>
      <c r="Z31" s="136"/>
      <c r="AA31" s="136"/>
      <c r="AB31" s="137"/>
      <c r="AC31" s="68">
        <f>IF((M31-U31)&lt;0,"△","")</f>
      </c>
      <c r="AD31" s="69"/>
      <c r="AE31" s="72">
        <f>M31-U31</f>
        <v>0</v>
      </c>
      <c r="AF31" s="72"/>
      <c r="AG31" s="72"/>
      <c r="AH31" s="72"/>
      <c r="AI31" s="72"/>
      <c r="AJ31" s="121"/>
      <c r="AK31" s="12"/>
      <c r="AL31" s="78" t="s">
        <v>31</v>
      </c>
      <c r="AM31" s="78"/>
      <c r="AN31" s="78"/>
      <c r="AO31" s="78"/>
      <c r="AP31" s="85">
        <v>30000</v>
      </c>
      <c r="AQ31" s="85"/>
      <c r="AR31" s="85"/>
      <c r="AS31" s="85"/>
      <c r="AT31" s="78" t="s">
        <v>60</v>
      </c>
      <c r="AU31" s="78"/>
      <c r="AV31" s="78"/>
      <c r="AW31" s="78"/>
      <c r="AX31" s="85">
        <v>55000</v>
      </c>
      <c r="AY31" s="85"/>
      <c r="AZ31" s="85"/>
      <c r="BA31" s="85"/>
      <c r="BB31" s="85"/>
      <c r="BC31" s="85"/>
      <c r="BD31" s="85"/>
      <c r="BE31" s="220"/>
    </row>
    <row r="32" spans="2:57" ht="15" customHeight="1">
      <c r="B32" s="28"/>
      <c r="C32" s="32"/>
      <c r="D32" s="32"/>
      <c r="E32" s="32"/>
      <c r="F32" s="33"/>
      <c r="G32" s="31"/>
      <c r="H32" s="49"/>
      <c r="I32" s="49"/>
      <c r="J32" s="49"/>
      <c r="K32" s="49"/>
      <c r="L32" s="50"/>
      <c r="M32" s="135"/>
      <c r="N32" s="136"/>
      <c r="O32" s="136"/>
      <c r="P32" s="136"/>
      <c r="Q32" s="136"/>
      <c r="R32" s="136"/>
      <c r="S32" s="136"/>
      <c r="T32" s="137"/>
      <c r="U32" s="135"/>
      <c r="V32" s="136"/>
      <c r="W32" s="136"/>
      <c r="X32" s="136"/>
      <c r="Y32" s="136"/>
      <c r="Z32" s="136"/>
      <c r="AA32" s="136"/>
      <c r="AB32" s="137"/>
      <c r="AC32" s="68"/>
      <c r="AD32" s="69"/>
      <c r="AE32" s="72"/>
      <c r="AF32" s="72"/>
      <c r="AG32" s="72"/>
      <c r="AH32" s="72"/>
      <c r="AI32" s="72"/>
      <c r="AJ32" s="121"/>
      <c r="AK32" s="12"/>
      <c r="AL32" s="78" t="s">
        <v>34</v>
      </c>
      <c r="AM32" s="78"/>
      <c r="AN32" s="78"/>
      <c r="AO32" s="78"/>
      <c r="AP32" s="85">
        <v>84000</v>
      </c>
      <c r="AQ32" s="85"/>
      <c r="AR32" s="85"/>
      <c r="AS32" s="85"/>
      <c r="AT32" s="86" t="s">
        <v>61</v>
      </c>
      <c r="AU32" s="86"/>
      <c r="AV32" s="86"/>
      <c r="AW32" s="86"/>
      <c r="AX32" s="85">
        <v>1000</v>
      </c>
      <c r="AY32" s="85"/>
      <c r="AZ32" s="85"/>
      <c r="BA32" s="85"/>
      <c r="BB32" s="85"/>
      <c r="BC32" s="85"/>
      <c r="BD32" s="85"/>
      <c r="BE32" s="220"/>
    </row>
    <row r="33" spans="2:57" ht="15" customHeight="1">
      <c r="B33" s="28"/>
      <c r="C33" s="151"/>
      <c r="D33" s="151"/>
      <c r="E33" s="151"/>
      <c r="F33" s="152"/>
      <c r="G33" s="31">
        <v>2</v>
      </c>
      <c r="H33" s="92" t="s">
        <v>58</v>
      </c>
      <c r="I33" s="92"/>
      <c r="J33" s="92"/>
      <c r="K33" s="92"/>
      <c r="L33" s="93"/>
      <c r="M33" s="135"/>
      <c r="N33" s="136"/>
      <c r="O33" s="136"/>
      <c r="P33" s="136"/>
      <c r="Q33" s="136"/>
      <c r="R33" s="136"/>
      <c r="S33" s="136"/>
      <c r="T33" s="137"/>
      <c r="U33" s="135"/>
      <c r="V33" s="136"/>
      <c r="W33" s="136"/>
      <c r="X33" s="136"/>
      <c r="Y33" s="136"/>
      <c r="Z33" s="136"/>
      <c r="AA33" s="136"/>
      <c r="AB33" s="137"/>
      <c r="AC33" s="68"/>
      <c r="AD33" s="69"/>
      <c r="AE33" s="72"/>
      <c r="AF33" s="72"/>
      <c r="AG33" s="72"/>
      <c r="AH33" s="72"/>
      <c r="AI33" s="72"/>
      <c r="AJ33" s="121"/>
      <c r="AK33" s="44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6"/>
    </row>
    <row r="34" spans="2:57" ht="15" customHeight="1">
      <c r="B34" s="28"/>
      <c r="C34" s="151"/>
      <c r="D34" s="151"/>
      <c r="E34" s="151"/>
      <c r="F34" s="152"/>
      <c r="G34" s="31"/>
      <c r="H34" s="102"/>
      <c r="I34" s="102"/>
      <c r="J34" s="102"/>
      <c r="K34" s="102"/>
      <c r="L34" s="103"/>
      <c r="M34" s="135">
        <v>155000</v>
      </c>
      <c r="N34" s="136"/>
      <c r="O34" s="136"/>
      <c r="P34" s="136"/>
      <c r="Q34" s="136"/>
      <c r="R34" s="136"/>
      <c r="S34" s="136"/>
      <c r="T34" s="137"/>
      <c r="U34" s="135">
        <v>200000</v>
      </c>
      <c r="V34" s="136"/>
      <c r="W34" s="136"/>
      <c r="X34" s="136"/>
      <c r="Y34" s="136"/>
      <c r="Z34" s="136"/>
      <c r="AA34" s="136"/>
      <c r="AB34" s="137"/>
      <c r="AC34" s="68" t="str">
        <f>IF((M34-U34)&lt;0,"△","")</f>
        <v>△</v>
      </c>
      <c r="AD34" s="69"/>
      <c r="AE34" s="72">
        <f>M34-U34</f>
        <v>-45000</v>
      </c>
      <c r="AF34" s="73"/>
      <c r="AG34" s="73"/>
      <c r="AH34" s="73"/>
      <c r="AI34" s="73"/>
      <c r="AJ34" s="74"/>
      <c r="AK34" s="12"/>
      <c r="AL34" s="78" t="s">
        <v>31</v>
      </c>
      <c r="AM34" s="78"/>
      <c r="AN34" s="78"/>
      <c r="AO34" s="78"/>
      <c r="AP34" s="85">
        <v>50000</v>
      </c>
      <c r="AQ34" s="85"/>
      <c r="AR34" s="85"/>
      <c r="AS34" s="85"/>
      <c r="AT34" s="78" t="s">
        <v>60</v>
      </c>
      <c r="AU34" s="78"/>
      <c r="AV34" s="78"/>
      <c r="AW34" s="78"/>
      <c r="AX34" s="85">
        <v>44000</v>
      </c>
      <c r="AY34" s="85"/>
      <c r="AZ34" s="85"/>
      <c r="BA34" s="85"/>
      <c r="BB34" s="85"/>
      <c r="BC34" s="85"/>
      <c r="BD34" s="85"/>
      <c r="BE34" s="220"/>
    </row>
    <row r="35" spans="2:57" ht="15" customHeight="1">
      <c r="B35" s="28"/>
      <c r="C35" s="32"/>
      <c r="D35" s="32"/>
      <c r="E35" s="32"/>
      <c r="F35" s="33"/>
      <c r="G35" s="31"/>
      <c r="H35" s="49"/>
      <c r="I35" s="49"/>
      <c r="J35" s="49"/>
      <c r="K35" s="49"/>
      <c r="L35" s="50"/>
      <c r="M35" s="135"/>
      <c r="N35" s="136"/>
      <c r="O35" s="136"/>
      <c r="P35" s="136"/>
      <c r="Q35" s="136"/>
      <c r="R35" s="136"/>
      <c r="S35" s="136"/>
      <c r="T35" s="137"/>
      <c r="U35" s="135"/>
      <c r="V35" s="136"/>
      <c r="W35" s="136"/>
      <c r="X35" s="136"/>
      <c r="Y35" s="136"/>
      <c r="Z35" s="136"/>
      <c r="AA35" s="136"/>
      <c r="AB35" s="137"/>
      <c r="AC35" s="68"/>
      <c r="AD35" s="69"/>
      <c r="AE35" s="73"/>
      <c r="AF35" s="73"/>
      <c r="AG35" s="73"/>
      <c r="AH35" s="73"/>
      <c r="AI35" s="73"/>
      <c r="AJ35" s="74"/>
      <c r="AK35" s="12"/>
      <c r="AL35" s="78" t="s">
        <v>34</v>
      </c>
      <c r="AM35" s="78"/>
      <c r="AN35" s="78"/>
      <c r="AO35" s="78"/>
      <c r="AP35" s="85">
        <v>60000</v>
      </c>
      <c r="AQ35" s="85"/>
      <c r="AR35" s="85"/>
      <c r="AS35" s="85"/>
      <c r="AT35" s="86" t="s">
        <v>61</v>
      </c>
      <c r="AU35" s="86"/>
      <c r="AV35" s="86"/>
      <c r="AW35" s="86"/>
      <c r="AX35" s="85">
        <v>1000</v>
      </c>
      <c r="AY35" s="85"/>
      <c r="AZ35" s="85"/>
      <c r="BA35" s="85"/>
      <c r="BB35" s="85"/>
      <c r="BC35" s="85"/>
      <c r="BD35" s="85"/>
      <c r="BE35" s="220"/>
    </row>
    <row r="36" spans="2:57" ht="15" customHeight="1">
      <c r="B36" s="26"/>
      <c r="C36" s="116"/>
      <c r="D36" s="116"/>
      <c r="E36" s="116"/>
      <c r="F36" s="117"/>
      <c r="G36" s="27">
        <v>3</v>
      </c>
      <c r="H36" s="94" t="s">
        <v>12</v>
      </c>
      <c r="I36" s="94"/>
      <c r="J36" s="94"/>
      <c r="K36" s="94"/>
      <c r="L36" s="95"/>
      <c r="M36" s="138"/>
      <c r="N36" s="139"/>
      <c r="O36" s="139"/>
      <c r="P36" s="139"/>
      <c r="Q36" s="139"/>
      <c r="R36" s="139"/>
      <c r="S36" s="139"/>
      <c r="T36" s="140"/>
      <c r="U36" s="138"/>
      <c r="V36" s="139"/>
      <c r="W36" s="139"/>
      <c r="X36" s="139"/>
      <c r="Y36" s="139"/>
      <c r="Z36" s="139"/>
      <c r="AA36" s="139"/>
      <c r="AB36" s="140"/>
      <c r="AC36" s="70"/>
      <c r="AD36" s="71"/>
      <c r="AE36" s="75"/>
      <c r="AF36" s="75"/>
      <c r="AG36" s="75"/>
      <c r="AH36" s="75"/>
      <c r="AI36" s="75"/>
      <c r="AJ36" s="76"/>
      <c r="AK36" s="13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7"/>
    </row>
    <row r="37" spans="2:57" ht="15" customHeight="1">
      <c r="B37" s="34">
        <v>2</v>
      </c>
      <c r="C37" s="125" t="s">
        <v>37</v>
      </c>
      <c r="D37" s="125"/>
      <c r="E37" s="125"/>
      <c r="F37" s="126"/>
      <c r="G37" s="24"/>
      <c r="H37" s="90"/>
      <c r="I37" s="90"/>
      <c r="J37" s="90"/>
      <c r="K37" s="90"/>
      <c r="L37" s="91"/>
      <c r="M37" s="104">
        <f>M38</f>
        <v>36000</v>
      </c>
      <c r="N37" s="104"/>
      <c r="O37" s="104"/>
      <c r="P37" s="104"/>
      <c r="Q37" s="104"/>
      <c r="R37" s="104"/>
      <c r="S37" s="104"/>
      <c r="T37" s="104"/>
      <c r="U37" s="104">
        <f>U38</f>
        <v>75000</v>
      </c>
      <c r="V37" s="104"/>
      <c r="W37" s="104"/>
      <c r="X37" s="104"/>
      <c r="Y37" s="104"/>
      <c r="Z37" s="104"/>
      <c r="AA37" s="104"/>
      <c r="AB37" s="104"/>
      <c r="AC37" s="118" t="str">
        <f aca="true" t="shared" si="2" ref="AC37:AC66">IF((M37-U37)&lt;0,"△","")</f>
        <v>△</v>
      </c>
      <c r="AD37" s="119"/>
      <c r="AE37" s="83">
        <f aca="true" t="shared" si="3" ref="AE37:AE65">M37-U37</f>
        <v>-39000</v>
      </c>
      <c r="AF37" s="83"/>
      <c r="AG37" s="83"/>
      <c r="AH37" s="83"/>
      <c r="AI37" s="83"/>
      <c r="AJ37" s="84"/>
      <c r="AK37" s="45"/>
      <c r="AL37" s="178" t="s">
        <v>96</v>
      </c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9"/>
    </row>
    <row r="38" spans="2:57" ht="15" customHeight="1">
      <c r="B38" s="26"/>
      <c r="C38" s="116" t="s">
        <v>38</v>
      </c>
      <c r="D38" s="116"/>
      <c r="E38" s="116"/>
      <c r="F38" s="117"/>
      <c r="G38" s="27">
        <v>1</v>
      </c>
      <c r="H38" s="94" t="s">
        <v>59</v>
      </c>
      <c r="I38" s="94"/>
      <c r="J38" s="94"/>
      <c r="K38" s="94"/>
      <c r="L38" s="95"/>
      <c r="M38" s="134">
        <v>36000</v>
      </c>
      <c r="N38" s="134"/>
      <c r="O38" s="134"/>
      <c r="P38" s="134"/>
      <c r="Q38" s="134"/>
      <c r="R38" s="134"/>
      <c r="S38" s="134"/>
      <c r="T38" s="134"/>
      <c r="U38" s="134">
        <v>75000</v>
      </c>
      <c r="V38" s="134"/>
      <c r="W38" s="134"/>
      <c r="X38" s="134"/>
      <c r="Y38" s="134"/>
      <c r="Z38" s="134"/>
      <c r="AA38" s="134"/>
      <c r="AB38" s="134"/>
      <c r="AC38" s="120" t="str">
        <f t="shared" si="2"/>
        <v>△</v>
      </c>
      <c r="AD38" s="70"/>
      <c r="AE38" s="170">
        <f t="shared" si="3"/>
        <v>-39000</v>
      </c>
      <c r="AF38" s="170"/>
      <c r="AG38" s="170"/>
      <c r="AH38" s="170"/>
      <c r="AI38" s="170"/>
      <c r="AJ38" s="171"/>
      <c r="AK38" s="42"/>
      <c r="AL38" s="219" t="s">
        <v>62</v>
      </c>
      <c r="AM38" s="219"/>
      <c r="AN38" s="219"/>
      <c r="AO38" s="219"/>
      <c r="AP38" s="219"/>
      <c r="AQ38" s="219"/>
      <c r="AR38" s="219"/>
      <c r="AS38" s="219"/>
      <c r="AT38" s="248">
        <v>5000</v>
      </c>
      <c r="AU38" s="248"/>
      <c r="AV38" s="248"/>
      <c r="AW38" s="248"/>
      <c r="AX38" s="46" t="s">
        <v>63</v>
      </c>
      <c r="AY38" s="176">
        <v>4</v>
      </c>
      <c r="AZ38" s="176"/>
      <c r="BA38" s="219" t="s">
        <v>90</v>
      </c>
      <c r="BB38" s="219"/>
      <c r="BC38" s="219"/>
      <c r="BD38" s="219"/>
      <c r="BE38" s="43"/>
    </row>
    <row r="39" spans="2:57" ht="15" customHeight="1">
      <c r="B39" s="23">
        <v>3</v>
      </c>
      <c r="C39" s="127" t="s">
        <v>15</v>
      </c>
      <c r="D39" s="127"/>
      <c r="E39" s="127"/>
      <c r="F39" s="128"/>
      <c r="G39" s="24"/>
      <c r="H39" s="90"/>
      <c r="I39" s="90"/>
      <c r="J39" s="90"/>
      <c r="K39" s="90"/>
      <c r="L39" s="91"/>
      <c r="M39" s="104">
        <f>SUM(M40:T43)</f>
        <v>95000</v>
      </c>
      <c r="N39" s="104"/>
      <c r="O39" s="104"/>
      <c r="P39" s="104"/>
      <c r="Q39" s="104"/>
      <c r="R39" s="104"/>
      <c r="S39" s="104"/>
      <c r="T39" s="104"/>
      <c r="U39" s="104">
        <f>SUM(U40:AB43)</f>
        <v>95000</v>
      </c>
      <c r="V39" s="104"/>
      <c r="W39" s="104"/>
      <c r="X39" s="104"/>
      <c r="Y39" s="104"/>
      <c r="Z39" s="104"/>
      <c r="AA39" s="104"/>
      <c r="AB39" s="104"/>
      <c r="AC39" s="118">
        <f t="shared" si="2"/>
      </c>
      <c r="AD39" s="119"/>
      <c r="AE39" s="83">
        <f t="shared" si="3"/>
        <v>0</v>
      </c>
      <c r="AF39" s="83"/>
      <c r="AG39" s="83"/>
      <c r="AH39" s="83"/>
      <c r="AI39" s="83"/>
      <c r="AJ39" s="84"/>
      <c r="AK39" s="45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9"/>
    </row>
    <row r="40" spans="2:57" ht="15" customHeight="1">
      <c r="B40" s="28"/>
      <c r="C40" s="123"/>
      <c r="D40" s="123"/>
      <c r="E40" s="123"/>
      <c r="F40" s="124"/>
      <c r="G40" s="31">
        <v>1</v>
      </c>
      <c r="H40" s="92" t="s">
        <v>16</v>
      </c>
      <c r="I40" s="92"/>
      <c r="J40" s="92"/>
      <c r="K40" s="92"/>
      <c r="L40" s="93"/>
      <c r="M40" s="143">
        <v>5000</v>
      </c>
      <c r="N40" s="143"/>
      <c r="O40" s="143"/>
      <c r="P40" s="143"/>
      <c r="Q40" s="143"/>
      <c r="R40" s="143"/>
      <c r="S40" s="143"/>
      <c r="T40" s="143"/>
      <c r="U40" s="143">
        <v>5000</v>
      </c>
      <c r="V40" s="143"/>
      <c r="W40" s="143"/>
      <c r="X40" s="143"/>
      <c r="Y40" s="143"/>
      <c r="Z40" s="143"/>
      <c r="AA40" s="143"/>
      <c r="AB40" s="143"/>
      <c r="AC40" s="110">
        <f t="shared" si="2"/>
      </c>
      <c r="AD40" s="68"/>
      <c r="AE40" s="174">
        <f t="shared" si="3"/>
        <v>0</v>
      </c>
      <c r="AF40" s="174"/>
      <c r="AG40" s="174"/>
      <c r="AH40" s="174"/>
      <c r="AI40" s="174"/>
      <c r="AJ40" s="175"/>
      <c r="AK40" s="41"/>
      <c r="AL40" s="185" t="s">
        <v>76</v>
      </c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6"/>
    </row>
    <row r="41" spans="2:57" ht="15" customHeight="1">
      <c r="B41" s="28"/>
      <c r="C41" s="123"/>
      <c r="D41" s="123"/>
      <c r="E41" s="123"/>
      <c r="F41" s="124"/>
      <c r="G41" s="31">
        <v>2</v>
      </c>
      <c r="H41" s="92" t="s">
        <v>17</v>
      </c>
      <c r="I41" s="92"/>
      <c r="J41" s="92"/>
      <c r="K41" s="92"/>
      <c r="L41" s="93"/>
      <c r="M41" s="143">
        <v>80000</v>
      </c>
      <c r="N41" s="143"/>
      <c r="O41" s="143"/>
      <c r="P41" s="143"/>
      <c r="Q41" s="143"/>
      <c r="R41" s="143"/>
      <c r="S41" s="143"/>
      <c r="T41" s="143"/>
      <c r="U41" s="143">
        <v>80000</v>
      </c>
      <c r="V41" s="143"/>
      <c r="W41" s="143"/>
      <c r="X41" s="143"/>
      <c r="Y41" s="143"/>
      <c r="Z41" s="143"/>
      <c r="AA41" s="143"/>
      <c r="AB41" s="143"/>
      <c r="AC41" s="110">
        <f t="shared" si="2"/>
      </c>
      <c r="AD41" s="68"/>
      <c r="AE41" s="174">
        <f t="shared" si="3"/>
        <v>0</v>
      </c>
      <c r="AF41" s="174"/>
      <c r="AG41" s="174"/>
      <c r="AH41" s="174"/>
      <c r="AI41" s="174"/>
      <c r="AJ41" s="175"/>
      <c r="AK41" s="41"/>
      <c r="AL41" s="185" t="s">
        <v>75</v>
      </c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6"/>
    </row>
    <row r="42" spans="2:57" ht="15" customHeight="1">
      <c r="B42" s="28"/>
      <c r="C42" s="123"/>
      <c r="D42" s="123"/>
      <c r="E42" s="123"/>
      <c r="F42" s="124"/>
      <c r="G42" s="31">
        <v>3</v>
      </c>
      <c r="H42" s="92" t="s">
        <v>18</v>
      </c>
      <c r="I42" s="92"/>
      <c r="J42" s="92"/>
      <c r="K42" s="92"/>
      <c r="L42" s="93"/>
      <c r="M42" s="143">
        <v>5000</v>
      </c>
      <c r="N42" s="143"/>
      <c r="O42" s="143"/>
      <c r="P42" s="143"/>
      <c r="Q42" s="143"/>
      <c r="R42" s="143"/>
      <c r="S42" s="143"/>
      <c r="T42" s="143"/>
      <c r="U42" s="143">
        <v>5000</v>
      </c>
      <c r="V42" s="143"/>
      <c r="W42" s="143"/>
      <c r="X42" s="143"/>
      <c r="Y42" s="143"/>
      <c r="Z42" s="143"/>
      <c r="AA42" s="143"/>
      <c r="AB42" s="143"/>
      <c r="AC42" s="110">
        <f t="shared" si="2"/>
      </c>
      <c r="AD42" s="68"/>
      <c r="AE42" s="174">
        <f t="shared" si="3"/>
        <v>0</v>
      </c>
      <c r="AF42" s="174"/>
      <c r="AG42" s="174"/>
      <c r="AH42" s="174"/>
      <c r="AI42" s="174"/>
      <c r="AJ42" s="175"/>
      <c r="AK42" s="41"/>
      <c r="AL42" s="185" t="s">
        <v>76</v>
      </c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6"/>
    </row>
    <row r="43" spans="2:57" ht="15" customHeight="1">
      <c r="B43" s="26"/>
      <c r="C43" s="111"/>
      <c r="D43" s="111"/>
      <c r="E43" s="111"/>
      <c r="F43" s="112"/>
      <c r="G43" s="27">
        <v>4</v>
      </c>
      <c r="H43" s="94" t="s">
        <v>19</v>
      </c>
      <c r="I43" s="94"/>
      <c r="J43" s="94"/>
      <c r="K43" s="94"/>
      <c r="L43" s="95"/>
      <c r="M43" s="134">
        <v>5000</v>
      </c>
      <c r="N43" s="134"/>
      <c r="O43" s="134"/>
      <c r="P43" s="134"/>
      <c r="Q43" s="134"/>
      <c r="R43" s="134"/>
      <c r="S43" s="134"/>
      <c r="T43" s="134"/>
      <c r="U43" s="134">
        <v>5000</v>
      </c>
      <c r="V43" s="134"/>
      <c r="W43" s="134"/>
      <c r="X43" s="134"/>
      <c r="Y43" s="134"/>
      <c r="Z43" s="134"/>
      <c r="AA43" s="134"/>
      <c r="AB43" s="134"/>
      <c r="AC43" s="120">
        <f t="shared" si="2"/>
      </c>
      <c r="AD43" s="70"/>
      <c r="AE43" s="170">
        <f t="shared" si="3"/>
        <v>0</v>
      </c>
      <c r="AF43" s="170"/>
      <c r="AG43" s="170"/>
      <c r="AH43" s="170"/>
      <c r="AI43" s="170"/>
      <c r="AJ43" s="171"/>
      <c r="AK43" s="42"/>
      <c r="AL43" s="176" t="s">
        <v>76</v>
      </c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  <c r="BE43" s="177"/>
    </row>
    <row r="44" spans="2:57" ht="15" customHeight="1">
      <c r="B44" s="34">
        <v>4</v>
      </c>
      <c r="C44" s="125" t="s">
        <v>36</v>
      </c>
      <c r="D44" s="125"/>
      <c r="E44" s="125"/>
      <c r="F44" s="126"/>
      <c r="G44" s="24"/>
      <c r="H44" s="90"/>
      <c r="I44" s="90"/>
      <c r="J44" s="90"/>
      <c r="K44" s="90"/>
      <c r="L44" s="91"/>
      <c r="M44" s="169">
        <f>M45</f>
        <v>5000</v>
      </c>
      <c r="N44" s="169"/>
      <c r="O44" s="169"/>
      <c r="P44" s="169"/>
      <c r="Q44" s="169"/>
      <c r="R44" s="169"/>
      <c r="S44" s="169"/>
      <c r="T44" s="169"/>
      <c r="U44" s="104">
        <f>U45</f>
        <v>5000</v>
      </c>
      <c r="V44" s="104"/>
      <c r="W44" s="104"/>
      <c r="X44" s="104"/>
      <c r="Y44" s="104"/>
      <c r="Z44" s="104"/>
      <c r="AA44" s="104"/>
      <c r="AB44" s="104"/>
      <c r="AC44" s="118">
        <f t="shared" si="2"/>
      </c>
      <c r="AD44" s="119"/>
      <c r="AE44" s="83">
        <f t="shared" si="3"/>
        <v>0</v>
      </c>
      <c r="AF44" s="83"/>
      <c r="AG44" s="83"/>
      <c r="AH44" s="83"/>
      <c r="AI44" s="83"/>
      <c r="AJ44" s="84"/>
      <c r="AK44" s="45"/>
      <c r="AL44" s="178" t="s">
        <v>79</v>
      </c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9"/>
    </row>
    <row r="45" spans="2:57" ht="15" customHeight="1">
      <c r="B45" s="26"/>
      <c r="C45" s="116" t="s">
        <v>78</v>
      </c>
      <c r="D45" s="116"/>
      <c r="E45" s="116"/>
      <c r="F45" s="117"/>
      <c r="G45" s="27">
        <v>1</v>
      </c>
      <c r="H45" s="94" t="s">
        <v>85</v>
      </c>
      <c r="I45" s="94"/>
      <c r="J45" s="94"/>
      <c r="K45" s="94"/>
      <c r="L45" s="95"/>
      <c r="M45" s="142">
        <v>5000</v>
      </c>
      <c r="N45" s="142"/>
      <c r="O45" s="142"/>
      <c r="P45" s="142"/>
      <c r="Q45" s="142"/>
      <c r="R45" s="142"/>
      <c r="S45" s="142"/>
      <c r="T45" s="142"/>
      <c r="U45" s="142">
        <v>5000</v>
      </c>
      <c r="V45" s="142"/>
      <c r="W45" s="142"/>
      <c r="X45" s="142"/>
      <c r="Y45" s="142"/>
      <c r="Z45" s="142"/>
      <c r="AA45" s="142"/>
      <c r="AB45" s="142"/>
      <c r="AC45" s="120">
        <f t="shared" si="2"/>
      </c>
      <c r="AD45" s="70"/>
      <c r="AE45" s="170">
        <f t="shared" si="3"/>
        <v>0</v>
      </c>
      <c r="AF45" s="170"/>
      <c r="AG45" s="170"/>
      <c r="AH45" s="170"/>
      <c r="AI45" s="170"/>
      <c r="AJ45" s="171"/>
      <c r="AK45" s="42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7"/>
    </row>
    <row r="46" spans="2:57" ht="15" customHeight="1">
      <c r="B46" s="23">
        <v>5</v>
      </c>
      <c r="C46" s="127" t="s">
        <v>20</v>
      </c>
      <c r="D46" s="127"/>
      <c r="E46" s="127"/>
      <c r="F46" s="128"/>
      <c r="G46" s="24"/>
      <c r="H46" s="90"/>
      <c r="I46" s="90"/>
      <c r="J46" s="90"/>
      <c r="K46" s="90"/>
      <c r="L46" s="91"/>
      <c r="M46" s="104">
        <f>M47</f>
        <v>78000</v>
      </c>
      <c r="N46" s="104"/>
      <c r="O46" s="104"/>
      <c r="P46" s="104"/>
      <c r="Q46" s="104"/>
      <c r="R46" s="104"/>
      <c r="S46" s="104"/>
      <c r="T46" s="104"/>
      <c r="U46" s="104">
        <f>U47</f>
        <v>50000</v>
      </c>
      <c r="V46" s="104"/>
      <c r="W46" s="104"/>
      <c r="X46" s="104"/>
      <c r="Y46" s="104"/>
      <c r="Z46" s="104"/>
      <c r="AA46" s="104"/>
      <c r="AB46" s="104"/>
      <c r="AC46" s="118">
        <f t="shared" si="2"/>
      </c>
      <c r="AD46" s="119"/>
      <c r="AE46" s="83">
        <f t="shared" si="3"/>
        <v>28000</v>
      </c>
      <c r="AF46" s="83"/>
      <c r="AG46" s="83"/>
      <c r="AH46" s="83"/>
      <c r="AI46" s="83"/>
      <c r="AJ46" s="84"/>
      <c r="AK46" s="16"/>
      <c r="AL46" s="191" t="s">
        <v>64</v>
      </c>
      <c r="AM46" s="191"/>
      <c r="AN46" s="191"/>
      <c r="AO46" s="191"/>
      <c r="AP46" s="191"/>
      <c r="AQ46" s="36"/>
      <c r="AR46" s="191" t="s">
        <v>65</v>
      </c>
      <c r="AS46" s="191"/>
      <c r="AT46" s="191"/>
      <c r="AU46" s="191"/>
      <c r="AV46" s="218">
        <v>10000</v>
      </c>
      <c r="AW46" s="218"/>
      <c r="AX46" s="218"/>
      <c r="AY46" s="218"/>
      <c r="AZ46" s="36" t="s">
        <v>63</v>
      </c>
      <c r="BA46" s="187">
        <v>5</v>
      </c>
      <c r="BB46" s="187"/>
      <c r="BC46" s="189" t="s">
        <v>53</v>
      </c>
      <c r="BD46" s="189"/>
      <c r="BE46" s="39"/>
    </row>
    <row r="47" spans="2:57" ht="15" customHeight="1">
      <c r="B47" s="26"/>
      <c r="C47" s="111"/>
      <c r="D47" s="111"/>
      <c r="E47" s="111"/>
      <c r="F47" s="112"/>
      <c r="G47" s="27">
        <v>1</v>
      </c>
      <c r="H47" s="94" t="s">
        <v>20</v>
      </c>
      <c r="I47" s="94"/>
      <c r="J47" s="94"/>
      <c r="K47" s="94"/>
      <c r="L47" s="95"/>
      <c r="M47" s="134">
        <v>78000</v>
      </c>
      <c r="N47" s="134"/>
      <c r="O47" s="134"/>
      <c r="P47" s="134"/>
      <c r="Q47" s="134"/>
      <c r="R47" s="134"/>
      <c r="S47" s="134"/>
      <c r="T47" s="134"/>
      <c r="U47" s="134">
        <v>50000</v>
      </c>
      <c r="V47" s="134"/>
      <c r="W47" s="134"/>
      <c r="X47" s="134"/>
      <c r="Y47" s="134"/>
      <c r="Z47" s="134"/>
      <c r="AA47" s="134"/>
      <c r="AB47" s="134"/>
      <c r="AC47" s="120">
        <f t="shared" si="2"/>
      </c>
      <c r="AD47" s="70"/>
      <c r="AE47" s="170">
        <f t="shared" si="3"/>
        <v>28000</v>
      </c>
      <c r="AF47" s="170"/>
      <c r="AG47" s="170"/>
      <c r="AH47" s="170"/>
      <c r="AI47" s="170"/>
      <c r="AJ47" s="171"/>
      <c r="AK47" s="13"/>
      <c r="AL47" s="37"/>
      <c r="AM47" s="37"/>
      <c r="AN47" s="37"/>
      <c r="AO47" s="37"/>
      <c r="AP47" s="37"/>
      <c r="AQ47" s="37"/>
      <c r="AR47" s="190" t="s">
        <v>66</v>
      </c>
      <c r="AS47" s="190"/>
      <c r="AT47" s="190"/>
      <c r="AU47" s="190"/>
      <c r="AV47" s="192">
        <v>7000</v>
      </c>
      <c r="AW47" s="192"/>
      <c r="AX47" s="192"/>
      <c r="AY47" s="192"/>
      <c r="AZ47" s="37" t="s">
        <v>63</v>
      </c>
      <c r="BA47" s="188">
        <v>4</v>
      </c>
      <c r="BB47" s="188"/>
      <c r="BC47" s="190" t="s">
        <v>67</v>
      </c>
      <c r="BD47" s="190"/>
      <c r="BE47" s="38"/>
    </row>
    <row r="48" spans="2:57" ht="15" customHeight="1">
      <c r="B48" s="34">
        <v>6</v>
      </c>
      <c r="C48" s="125" t="s">
        <v>21</v>
      </c>
      <c r="D48" s="125"/>
      <c r="E48" s="125"/>
      <c r="F48" s="126"/>
      <c r="G48" s="24"/>
      <c r="H48" s="90"/>
      <c r="I48" s="90"/>
      <c r="J48" s="90"/>
      <c r="K48" s="90"/>
      <c r="L48" s="91"/>
      <c r="M48" s="104">
        <f>SUM(M49:T50)</f>
        <v>65000</v>
      </c>
      <c r="N48" s="104"/>
      <c r="O48" s="104"/>
      <c r="P48" s="104"/>
      <c r="Q48" s="104"/>
      <c r="R48" s="104"/>
      <c r="S48" s="104"/>
      <c r="T48" s="104"/>
      <c r="U48" s="104">
        <f>SUM(U49:AB50)</f>
        <v>62000</v>
      </c>
      <c r="V48" s="104"/>
      <c r="W48" s="104"/>
      <c r="X48" s="104"/>
      <c r="Y48" s="104"/>
      <c r="Z48" s="104"/>
      <c r="AA48" s="104"/>
      <c r="AB48" s="104"/>
      <c r="AC48" s="118">
        <f t="shared" si="2"/>
      </c>
      <c r="AD48" s="119"/>
      <c r="AE48" s="83">
        <f t="shared" si="3"/>
        <v>3000</v>
      </c>
      <c r="AF48" s="83"/>
      <c r="AG48" s="83"/>
      <c r="AH48" s="83"/>
      <c r="AI48" s="83"/>
      <c r="AJ48" s="84"/>
      <c r="AK48" s="45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9"/>
    </row>
    <row r="49" spans="2:57" ht="15" customHeight="1">
      <c r="B49" s="35"/>
      <c r="C49" s="129" t="s">
        <v>56</v>
      </c>
      <c r="D49" s="130"/>
      <c r="E49" s="130"/>
      <c r="F49" s="131"/>
      <c r="G49" s="31">
        <v>1</v>
      </c>
      <c r="H49" s="92" t="s">
        <v>57</v>
      </c>
      <c r="I49" s="96"/>
      <c r="J49" s="96"/>
      <c r="K49" s="96"/>
      <c r="L49" s="97"/>
      <c r="M49" s="143">
        <v>30000</v>
      </c>
      <c r="N49" s="143"/>
      <c r="O49" s="143"/>
      <c r="P49" s="143"/>
      <c r="Q49" s="143"/>
      <c r="R49" s="143"/>
      <c r="S49" s="143"/>
      <c r="T49" s="143"/>
      <c r="U49" s="143">
        <v>30000</v>
      </c>
      <c r="V49" s="143"/>
      <c r="W49" s="143"/>
      <c r="X49" s="143"/>
      <c r="Y49" s="143"/>
      <c r="Z49" s="143"/>
      <c r="AA49" s="143"/>
      <c r="AB49" s="143"/>
      <c r="AC49" s="110">
        <f t="shared" si="2"/>
      </c>
      <c r="AD49" s="68"/>
      <c r="AE49" s="174">
        <f t="shared" si="3"/>
        <v>0</v>
      </c>
      <c r="AF49" s="174"/>
      <c r="AG49" s="174"/>
      <c r="AH49" s="174"/>
      <c r="AI49" s="174"/>
      <c r="AJ49" s="175"/>
      <c r="AK49" s="41"/>
      <c r="AL49" s="185" t="s">
        <v>23</v>
      </c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6"/>
    </row>
    <row r="50" spans="2:57" ht="15" customHeight="1">
      <c r="B50" s="26"/>
      <c r="C50" s="116"/>
      <c r="D50" s="116"/>
      <c r="E50" s="116"/>
      <c r="F50" s="117"/>
      <c r="G50" s="27">
        <v>2</v>
      </c>
      <c r="H50" s="94" t="s">
        <v>24</v>
      </c>
      <c r="I50" s="94"/>
      <c r="J50" s="94"/>
      <c r="K50" s="94"/>
      <c r="L50" s="95"/>
      <c r="M50" s="141">
        <v>35000</v>
      </c>
      <c r="N50" s="142"/>
      <c r="O50" s="142"/>
      <c r="P50" s="142"/>
      <c r="Q50" s="142"/>
      <c r="R50" s="142"/>
      <c r="S50" s="142"/>
      <c r="T50" s="142"/>
      <c r="U50" s="141">
        <v>32000</v>
      </c>
      <c r="V50" s="142"/>
      <c r="W50" s="142"/>
      <c r="X50" s="142"/>
      <c r="Y50" s="142"/>
      <c r="Z50" s="142"/>
      <c r="AA50" s="142"/>
      <c r="AB50" s="142"/>
      <c r="AC50" s="120">
        <f t="shared" si="2"/>
      </c>
      <c r="AD50" s="70"/>
      <c r="AE50" s="170">
        <f t="shared" si="3"/>
        <v>3000</v>
      </c>
      <c r="AF50" s="170"/>
      <c r="AG50" s="170"/>
      <c r="AH50" s="170"/>
      <c r="AI50" s="170"/>
      <c r="AJ50" s="171"/>
      <c r="AK50" s="42"/>
      <c r="AL50" s="176" t="s">
        <v>69</v>
      </c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7"/>
    </row>
    <row r="51" spans="2:57" ht="15" customHeight="1">
      <c r="B51" s="34">
        <v>7</v>
      </c>
      <c r="C51" s="125" t="s">
        <v>22</v>
      </c>
      <c r="D51" s="125"/>
      <c r="E51" s="125"/>
      <c r="F51" s="126"/>
      <c r="G51" s="24"/>
      <c r="H51" s="90"/>
      <c r="I51" s="90"/>
      <c r="J51" s="90"/>
      <c r="K51" s="90"/>
      <c r="L51" s="91"/>
      <c r="M51" s="104">
        <f>SUM(M52:T53)</f>
        <v>130000</v>
      </c>
      <c r="N51" s="104"/>
      <c r="O51" s="104"/>
      <c r="P51" s="104"/>
      <c r="Q51" s="104"/>
      <c r="R51" s="104"/>
      <c r="S51" s="104"/>
      <c r="T51" s="104"/>
      <c r="U51" s="104">
        <f>SUM(U52:AB53)</f>
        <v>125000</v>
      </c>
      <c r="V51" s="104"/>
      <c r="W51" s="104"/>
      <c r="X51" s="104"/>
      <c r="Y51" s="104"/>
      <c r="Z51" s="104"/>
      <c r="AA51" s="104"/>
      <c r="AB51" s="104"/>
      <c r="AC51" s="118">
        <f t="shared" si="2"/>
      </c>
      <c r="AD51" s="119"/>
      <c r="AE51" s="83">
        <f t="shared" si="3"/>
        <v>5000</v>
      </c>
      <c r="AF51" s="83"/>
      <c r="AG51" s="83"/>
      <c r="AH51" s="83"/>
      <c r="AI51" s="83"/>
      <c r="AJ51" s="84"/>
      <c r="AK51" s="45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9"/>
    </row>
    <row r="52" spans="2:57" ht="15" customHeight="1">
      <c r="B52" s="28"/>
      <c r="C52" s="123" t="s">
        <v>68</v>
      </c>
      <c r="D52" s="123"/>
      <c r="E52" s="123"/>
      <c r="F52" s="124"/>
      <c r="G52" s="31">
        <v>1</v>
      </c>
      <c r="H52" s="92" t="s">
        <v>23</v>
      </c>
      <c r="I52" s="92"/>
      <c r="J52" s="92"/>
      <c r="K52" s="92"/>
      <c r="L52" s="93"/>
      <c r="M52" s="144">
        <v>30000</v>
      </c>
      <c r="N52" s="144"/>
      <c r="O52" s="144"/>
      <c r="P52" s="144"/>
      <c r="Q52" s="144"/>
      <c r="R52" s="144"/>
      <c r="S52" s="144"/>
      <c r="T52" s="144"/>
      <c r="U52" s="144">
        <v>30000</v>
      </c>
      <c r="V52" s="144"/>
      <c r="W52" s="144"/>
      <c r="X52" s="144"/>
      <c r="Y52" s="144"/>
      <c r="Z52" s="144"/>
      <c r="AA52" s="144"/>
      <c r="AB52" s="144"/>
      <c r="AC52" s="110">
        <f t="shared" si="2"/>
      </c>
      <c r="AD52" s="68"/>
      <c r="AE52" s="174">
        <f t="shared" si="3"/>
        <v>0</v>
      </c>
      <c r="AF52" s="174"/>
      <c r="AG52" s="174"/>
      <c r="AH52" s="174"/>
      <c r="AI52" s="174"/>
      <c r="AJ52" s="175"/>
      <c r="AK52" s="41"/>
      <c r="AL52" s="185" t="s">
        <v>23</v>
      </c>
      <c r="AM52" s="185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6"/>
    </row>
    <row r="53" spans="2:57" ht="15" customHeight="1">
      <c r="B53" s="26"/>
      <c r="C53" s="111"/>
      <c r="D53" s="111"/>
      <c r="E53" s="111"/>
      <c r="F53" s="112"/>
      <c r="G53" s="27">
        <v>2</v>
      </c>
      <c r="H53" s="94" t="s">
        <v>24</v>
      </c>
      <c r="I53" s="94"/>
      <c r="J53" s="94"/>
      <c r="K53" s="94"/>
      <c r="L53" s="95"/>
      <c r="M53" s="133">
        <v>100000</v>
      </c>
      <c r="N53" s="133"/>
      <c r="O53" s="133"/>
      <c r="P53" s="133"/>
      <c r="Q53" s="133"/>
      <c r="R53" s="133"/>
      <c r="S53" s="133"/>
      <c r="T53" s="133"/>
      <c r="U53" s="133">
        <v>95000</v>
      </c>
      <c r="V53" s="133"/>
      <c r="W53" s="133"/>
      <c r="X53" s="133"/>
      <c r="Y53" s="133"/>
      <c r="Z53" s="133"/>
      <c r="AA53" s="133"/>
      <c r="AB53" s="133"/>
      <c r="AC53" s="120">
        <f>IF((M53-U53)&lt;0,"△","")</f>
      </c>
      <c r="AD53" s="70"/>
      <c r="AE53" s="170">
        <f t="shared" si="3"/>
        <v>5000</v>
      </c>
      <c r="AF53" s="170"/>
      <c r="AG53" s="170"/>
      <c r="AH53" s="170"/>
      <c r="AI53" s="170"/>
      <c r="AJ53" s="171"/>
      <c r="AK53" s="42"/>
      <c r="AL53" s="176" t="s">
        <v>94</v>
      </c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  <c r="BA53" s="176"/>
      <c r="BB53" s="176"/>
      <c r="BC53" s="176"/>
      <c r="BD53" s="176"/>
      <c r="BE53" s="177"/>
    </row>
    <row r="54" spans="2:57" ht="15" customHeight="1">
      <c r="B54" s="28">
        <v>8</v>
      </c>
      <c r="C54" s="156" t="s">
        <v>81</v>
      </c>
      <c r="D54" s="156"/>
      <c r="E54" s="156"/>
      <c r="F54" s="157"/>
      <c r="G54" s="24"/>
      <c r="H54" s="251"/>
      <c r="I54" s="251"/>
      <c r="J54" s="251"/>
      <c r="K54" s="251"/>
      <c r="L54" s="252"/>
      <c r="M54" s="255">
        <f>M55</f>
        <v>5000</v>
      </c>
      <c r="N54" s="256"/>
      <c r="O54" s="256"/>
      <c r="P54" s="256"/>
      <c r="Q54" s="256"/>
      <c r="R54" s="256"/>
      <c r="S54" s="256"/>
      <c r="T54" s="257"/>
      <c r="U54" s="261">
        <v>10000</v>
      </c>
      <c r="V54" s="262"/>
      <c r="W54" s="262"/>
      <c r="X54" s="262"/>
      <c r="Y54" s="262"/>
      <c r="Z54" s="262"/>
      <c r="AA54" s="262"/>
      <c r="AB54" s="263"/>
      <c r="AC54" s="118" t="str">
        <f>IF((M54-U54)&lt;0,"△","")</f>
        <v>△</v>
      </c>
      <c r="AD54" s="119"/>
      <c r="AE54" s="83">
        <f>M54-U54</f>
        <v>-5000</v>
      </c>
      <c r="AF54" s="83"/>
      <c r="AG54" s="83"/>
      <c r="AH54" s="83"/>
      <c r="AI54" s="83"/>
      <c r="AJ54" s="84"/>
      <c r="AK54" s="45"/>
      <c r="AL54" s="229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29"/>
      <c r="AY54" s="229"/>
      <c r="AZ54" s="229"/>
      <c r="BA54" s="229"/>
      <c r="BB54" s="229"/>
      <c r="BC54" s="229"/>
      <c r="BD54" s="229"/>
      <c r="BE54" s="230"/>
    </row>
    <row r="55" spans="2:57" ht="15" customHeight="1">
      <c r="B55" s="28"/>
      <c r="C55" s="249" t="s">
        <v>77</v>
      </c>
      <c r="D55" s="249"/>
      <c r="E55" s="249"/>
      <c r="F55" s="250"/>
      <c r="G55" s="56">
        <v>1</v>
      </c>
      <c r="H55" s="253" t="s">
        <v>80</v>
      </c>
      <c r="I55" s="253"/>
      <c r="J55" s="253"/>
      <c r="K55" s="253"/>
      <c r="L55" s="254"/>
      <c r="M55" s="258">
        <v>5000</v>
      </c>
      <c r="N55" s="259"/>
      <c r="O55" s="259"/>
      <c r="P55" s="259"/>
      <c r="Q55" s="259"/>
      <c r="R55" s="259"/>
      <c r="S55" s="259"/>
      <c r="T55" s="260"/>
      <c r="U55" s="264">
        <v>10000</v>
      </c>
      <c r="V55" s="265"/>
      <c r="W55" s="265"/>
      <c r="X55" s="265"/>
      <c r="Y55" s="265"/>
      <c r="Z55" s="265"/>
      <c r="AA55" s="265"/>
      <c r="AB55" s="266"/>
      <c r="AC55" s="221" t="str">
        <f>IF((M55-U55)&lt;0,"△","")</f>
        <v>△</v>
      </c>
      <c r="AD55" s="222"/>
      <c r="AE55" s="231">
        <f>M55-U55</f>
        <v>-5000</v>
      </c>
      <c r="AF55" s="231"/>
      <c r="AG55" s="231"/>
      <c r="AH55" s="231"/>
      <c r="AI55" s="231"/>
      <c r="AJ55" s="232"/>
      <c r="AK55" s="57"/>
      <c r="AL55" s="227" t="s">
        <v>80</v>
      </c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8"/>
    </row>
    <row r="56" spans="2:57" ht="15" customHeight="1">
      <c r="B56" s="23">
        <v>9</v>
      </c>
      <c r="C56" s="127" t="s">
        <v>25</v>
      </c>
      <c r="D56" s="127"/>
      <c r="E56" s="127"/>
      <c r="F56" s="128"/>
      <c r="G56" s="24"/>
      <c r="H56" s="90"/>
      <c r="I56" s="90"/>
      <c r="J56" s="90"/>
      <c r="K56" s="90"/>
      <c r="L56" s="91"/>
      <c r="M56" s="104">
        <f>SUM(M57:T61)</f>
        <v>109000</v>
      </c>
      <c r="N56" s="104"/>
      <c r="O56" s="104"/>
      <c r="P56" s="104"/>
      <c r="Q56" s="104"/>
      <c r="R56" s="104"/>
      <c r="S56" s="104"/>
      <c r="T56" s="104"/>
      <c r="U56" s="104">
        <f>SUM(U57:AB61)</f>
        <v>109000</v>
      </c>
      <c r="V56" s="104"/>
      <c r="W56" s="104"/>
      <c r="X56" s="104"/>
      <c r="Y56" s="104"/>
      <c r="Z56" s="104"/>
      <c r="AA56" s="104"/>
      <c r="AB56" s="104"/>
      <c r="AC56" s="118">
        <f t="shared" si="2"/>
      </c>
      <c r="AD56" s="119"/>
      <c r="AE56" s="83">
        <f t="shared" si="3"/>
        <v>0</v>
      </c>
      <c r="AF56" s="83"/>
      <c r="AG56" s="83"/>
      <c r="AH56" s="83"/>
      <c r="AI56" s="83"/>
      <c r="AJ56" s="84"/>
      <c r="AK56" s="45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78"/>
      <c r="BE56" s="179"/>
    </row>
    <row r="57" spans="2:57" ht="15" customHeight="1">
      <c r="B57" s="28"/>
      <c r="C57" s="123"/>
      <c r="D57" s="123"/>
      <c r="E57" s="123"/>
      <c r="F57" s="124"/>
      <c r="G57" s="31">
        <v>1</v>
      </c>
      <c r="H57" s="92" t="s">
        <v>39</v>
      </c>
      <c r="I57" s="92"/>
      <c r="J57" s="92"/>
      <c r="K57" s="92"/>
      <c r="L57" s="93"/>
      <c r="M57" s="144">
        <v>35000</v>
      </c>
      <c r="N57" s="144"/>
      <c r="O57" s="144"/>
      <c r="P57" s="144"/>
      <c r="Q57" s="144"/>
      <c r="R57" s="144"/>
      <c r="S57" s="144"/>
      <c r="T57" s="144"/>
      <c r="U57" s="144">
        <v>35000</v>
      </c>
      <c r="V57" s="144"/>
      <c r="W57" s="144"/>
      <c r="X57" s="144"/>
      <c r="Y57" s="144"/>
      <c r="Z57" s="144"/>
      <c r="AA57" s="144"/>
      <c r="AB57" s="144"/>
      <c r="AC57" s="110">
        <f t="shared" si="2"/>
      </c>
      <c r="AD57" s="68"/>
      <c r="AE57" s="174">
        <f t="shared" si="3"/>
        <v>0</v>
      </c>
      <c r="AF57" s="174"/>
      <c r="AG57" s="174"/>
      <c r="AH57" s="174"/>
      <c r="AI57" s="174"/>
      <c r="AJ57" s="175"/>
      <c r="AK57" s="41"/>
      <c r="AL57" s="185" t="s">
        <v>86</v>
      </c>
      <c r="AM57" s="185"/>
      <c r="AN57" s="185"/>
      <c r="AO57" s="185"/>
      <c r="AP57" s="185"/>
      <c r="AQ57" s="185"/>
      <c r="AR57" s="185"/>
      <c r="AS57" s="185"/>
      <c r="AT57" s="185"/>
      <c r="AU57" s="185"/>
      <c r="AV57" s="185"/>
      <c r="AW57" s="185"/>
      <c r="AX57" s="185"/>
      <c r="AY57" s="185"/>
      <c r="AZ57" s="185"/>
      <c r="BA57" s="185"/>
      <c r="BB57" s="185"/>
      <c r="BC57" s="185"/>
      <c r="BD57" s="185"/>
      <c r="BE57" s="186"/>
    </row>
    <row r="58" spans="2:57" ht="15" customHeight="1">
      <c r="B58" s="28"/>
      <c r="C58" s="123"/>
      <c r="D58" s="123"/>
      <c r="E58" s="123"/>
      <c r="F58" s="124"/>
      <c r="G58" s="31">
        <v>2</v>
      </c>
      <c r="H58" s="92" t="s">
        <v>40</v>
      </c>
      <c r="I58" s="92"/>
      <c r="J58" s="92"/>
      <c r="K58" s="92"/>
      <c r="L58" s="93"/>
      <c r="M58" s="144">
        <v>14000</v>
      </c>
      <c r="N58" s="144"/>
      <c r="O58" s="144"/>
      <c r="P58" s="144"/>
      <c r="Q58" s="144"/>
      <c r="R58" s="144"/>
      <c r="S58" s="144"/>
      <c r="T58" s="144"/>
      <c r="U58" s="144">
        <v>14000</v>
      </c>
      <c r="V58" s="144"/>
      <c r="W58" s="144"/>
      <c r="X58" s="144"/>
      <c r="Y58" s="144"/>
      <c r="Z58" s="144"/>
      <c r="AA58" s="144"/>
      <c r="AB58" s="144"/>
      <c r="AC58" s="110">
        <f t="shared" si="2"/>
      </c>
      <c r="AD58" s="68"/>
      <c r="AE58" s="174">
        <f t="shared" si="3"/>
        <v>0</v>
      </c>
      <c r="AF58" s="174"/>
      <c r="AG58" s="174"/>
      <c r="AH58" s="174"/>
      <c r="AI58" s="174"/>
      <c r="AJ58" s="175"/>
      <c r="AK58" s="41"/>
      <c r="AL58" s="185" t="s">
        <v>82</v>
      </c>
      <c r="AM58" s="185"/>
      <c r="AN58" s="185"/>
      <c r="AO58" s="185"/>
      <c r="AP58" s="185"/>
      <c r="AQ58" s="185"/>
      <c r="AR58" s="185"/>
      <c r="AS58" s="185"/>
      <c r="AT58" s="185"/>
      <c r="AU58" s="185"/>
      <c r="AV58" s="185"/>
      <c r="AW58" s="185"/>
      <c r="AX58" s="185"/>
      <c r="AY58" s="185"/>
      <c r="AZ58" s="185"/>
      <c r="BA58" s="185"/>
      <c r="BB58" s="185"/>
      <c r="BC58" s="185"/>
      <c r="BD58" s="185"/>
      <c r="BE58" s="186"/>
    </row>
    <row r="59" spans="2:57" ht="15" customHeight="1">
      <c r="B59" s="28"/>
      <c r="C59" s="29"/>
      <c r="D59" s="29"/>
      <c r="E59" s="29"/>
      <c r="F59" s="30"/>
      <c r="G59" s="47">
        <v>3</v>
      </c>
      <c r="H59" s="233" t="s">
        <v>70</v>
      </c>
      <c r="I59" s="233"/>
      <c r="J59" s="233"/>
      <c r="K59" s="233"/>
      <c r="L59" s="234"/>
      <c r="M59" s="144">
        <v>50000</v>
      </c>
      <c r="N59" s="144"/>
      <c r="O59" s="144"/>
      <c r="P59" s="144"/>
      <c r="Q59" s="144"/>
      <c r="R59" s="144"/>
      <c r="S59" s="144"/>
      <c r="T59" s="144"/>
      <c r="U59" s="144">
        <v>50000</v>
      </c>
      <c r="V59" s="144"/>
      <c r="W59" s="144"/>
      <c r="X59" s="144"/>
      <c r="Y59" s="144"/>
      <c r="Z59" s="144"/>
      <c r="AA59" s="144"/>
      <c r="AB59" s="144"/>
      <c r="AC59" s="110">
        <f t="shared" si="2"/>
      </c>
      <c r="AD59" s="68"/>
      <c r="AE59" s="174">
        <f t="shared" si="3"/>
        <v>0</v>
      </c>
      <c r="AF59" s="174"/>
      <c r="AG59" s="174"/>
      <c r="AH59" s="174"/>
      <c r="AI59" s="174"/>
      <c r="AJ59" s="175"/>
      <c r="AK59" s="41"/>
      <c r="AL59" s="243" t="s">
        <v>87</v>
      </c>
      <c r="AM59" s="243"/>
      <c r="AN59" s="243"/>
      <c r="AO59" s="243"/>
      <c r="AP59" s="243"/>
      <c r="AQ59" s="243"/>
      <c r="AR59" s="243"/>
      <c r="AS59" s="243"/>
      <c r="AT59" s="243"/>
      <c r="AU59" s="243"/>
      <c r="AV59" s="243"/>
      <c r="AW59" s="243"/>
      <c r="AX59" s="243"/>
      <c r="AY59" s="243"/>
      <c r="AZ59" s="243"/>
      <c r="BA59" s="243"/>
      <c r="BB59" s="243"/>
      <c r="BC59" s="243"/>
      <c r="BD59" s="243"/>
      <c r="BE59" s="244"/>
    </row>
    <row r="60" spans="2:57" ht="15" customHeight="1">
      <c r="B60" s="28"/>
      <c r="C60" s="123"/>
      <c r="D60" s="123"/>
      <c r="E60" s="123"/>
      <c r="F60" s="124"/>
      <c r="G60" s="31">
        <v>4</v>
      </c>
      <c r="H60" s="92" t="s">
        <v>25</v>
      </c>
      <c r="I60" s="92"/>
      <c r="J60" s="92"/>
      <c r="K60" s="92"/>
      <c r="L60" s="93"/>
      <c r="M60" s="144">
        <v>5000</v>
      </c>
      <c r="N60" s="144"/>
      <c r="O60" s="144"/>
      <c r="P60" s="144"/>
      <c r="Q60" s="144"/>
      <c r="R60" s="144"/>
      <c r="S60" s="144"/>
      <c r="T60" s="144"/>
      <c r="U60" s="144">
        <v>5000</v>
      </c>
      <c r="V60" s="144"/>
      <c r="W60" s="144"/>
      <c r="X60" s="144"/>
      <c r="Y60" s="144"/>
      <c r="Z60" s="144"/>
      <c r="AA60" s="144"/>
      <c r="AB60" s="144"/>
      <c r="AC60" s="110">
        <f t="shared" si="2"/>
      </c>
      <c r="AD60" s="68"/>
      <c r="AE60" s="174">
        <f t="shared" si="3"/>
        <v>0</v>
      </c>
      <c r="AF60" s="174"/>
      <c r="AG60" s="174"/>
      <c r="AH60" s="174"/>
      <c r="AI60" s="174"/>
      <c r="AJ60" s="175"/>
      <c r="AK60" s="41"/>
      <c r="AL60" s="185" t="s">
        <v>83</v>
      </c>
      <c r="AM60" s="185"/>
      <c r="AN60" s="185"/>
      <c r="AO60" s="185"/>
      <c r="AP60" s="185"/>
      <c r="AQ60" s="185"/>
      <c r="AR60" s="185"/>
      <c r="AS60" s="185"/>
      <c r="AT60" s="185"/>
      <c r="AU60" s="185"/>
      <c r="AV60" s="185"/>
      <c r="AW60" s="185"/>
      <c r="AX60" s="185"/>
      <c r="AY60" s="185"/>
      <c r="AZ60" s="185"/>
      <c r="BA60" s="185"/>
      <c r="BB60" s="185"/>
      <c r="BC60" s="185"/>
      <c r="BD60" s="185"/>
      <c r="BE60" s="186"/>
    </row>
    <row r="61" spans="2:57" ht="15" customHeight="1">
      <c r="B61" s="26"/>
      <c r="C61" s="111"/>
      <c r="D61" s="111"/>
      <c r="E61" s="111"/>
      <c r="F61" s="112"/>
      <c r="G61" s="27">
        <v>5</v>
      </c>
      <c r="H61" s="94" t="s">
        <v>26</v>
      </c>
      <c r="I61" s="94"/>
      <c r="J61" s="94"/>
      <c r="K61" s="94"/>
      <c r="L61" s="95"/>
      <c r="M61" s="138">
        <v>5000</v>
      </c>
      <c r="N61" s="139"/>
      <c r="O61" s="139"/>
      <c r="P61" s="139"/>
      <c r="Q61" s="139"/>
      <c r="R61" s="139"/>
      <c r="S61" s="139"/>
      <c r="T61" s="140"/>
      <c r="U61" s="133">
        <v>5000</v>
      </c>
      <c r="V61" s="133"/>
      <c r="W61" s="133"/>
      <c r="X61" s="133"/>
      <c r="Y61" s="133"/>
      <c r="Z61" s="133"/>
      <c r="AA61" s="133"/>
      <c r="AB61" s="133"/>
      <c r="AC61" s="120">
        <f t="shared" si="2"/>
      </c>
      <c r="AD61" s="70"/>
      <c r="AE61" s="170">
        <f t="shared" si="3"/>
        <v>0</v>
      </c>
      <c r="AF61" s="170"/>
      <c r="AG61" s="170"/>
      <c r="AH61" s="170"/>
      <c r="AI61" s="170"/>
      <c r="AJ61" s="171"/>
      <c r="AK61" s="42"/>
      <c r="AL61" s="176" t="s">
        <v>71</v>
      </c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7"/>
    </row>
    <row r="62" spans="2:57" ht="15" customHeight="1">
      <c r="B62" s="23">
        <v>10</v>
      </c>
      <c r="C62" s="127" t="s">
        <v>27</v>
      </c>
      <c r="D62" s="127"/>
      <c r="E62" s="127"/>
      <c r="F62" s="128"/>
      <c r="G62" s="24"/>
      <c r="H62" s="90"/>
      <c r="I62" s="90"/>
      <c r="J62" s="90"/>
      <c r="K62" s="90"/>
      <c r="L62" s="91"/>
      <c r="M62" s="104">
        <f>M63</f>
        <v>10000</v>
      </c>
      <c r="N62" s="104"/>
      <c r="O62" s="104"/>
      <c r="P62" s="104"/>
      <c r="Q62" s="104"/>
      <c r="R62" s="104"/>
      <c r="S62" s="104"/>
      <c r="T62" s="104"/>
      <c r="U62" s="104">
        <f>U63</f>
        <v>20000</v>
      </c>
      <c r="V62" s="104"/>
      <c r="W62" s="104"/>
      <c r="X62" s="104"/>
      <c r="Y62" s="104"/>
      <c r="Z62" s="104"/>
      <c r="AA62" s="104"/>
      <c r="AB62" s="104"/>
      <c r="AC62" s="118" t="str">
        <f t="shared" si="2"/>
        <v>△</v>
      </c>
      <c r="AD62" s="119"/>
      <c r="AE62" s="83">
        <f t="shared" si="3"/>
        <v>-10000</v>
      </c>
      <c r="AF62" s="83"/>
      <c r="AG62" s="83"/>
      <c r="AH62" s="83"/>
      <c r="AI62" s="83"/>
      <c r="AJ62" s="84"/>
      <c r="AK62" s="45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8"/>
      <c r="BC62" s="178"/>
      <c r="BD62" s="178"/>
      <c r="BE62" s="179"/>
    </row>
    <row r="63" spans="2:57" ht="15" customHeight="1">
      <c r="B63" s="26"/>
      <c r="C63" s="111"/>
      <c r="D63" s="111"/>
      <c r="E63" s="111"/>
      <c r="F63" s="112"/>
      <c r="G63" s="27">
        <v>1</v>
      </c>
      <c r="H63" s="94" t="s">
        <v>27</v>
      </c>
      <c r="I63" s="94"/>
      <c r="J63" s="94"/>
      <c r="K63" s="94"/>
      <c r="L63" s="95"/>
      <c r="M63" s="134">
        <v>10000</v>
      </c>
      <c r="N63" s="134"/>
      <c r="O63" s="134"/>
      <c r="P63" s="134"/>
      <c r="Q63" s="134"/>
      <c r="R63" s="134"/>
      <c r="S63" s="134"/>
      <c r="T63" s="134"/>
      <c r="U63" s="134">
        <v>20000</v>
      </c>
      <c r="V63" s="134"/>
      <c r="W63" s="134"/>
      <c r="X63" s="134"/>
      <c r="Y63" s="134"/>
      <c r="Z63" s="134"/>
      <c r="AA63" s="134"/>
      <c r="AB63" s="134"/>
      <c r="AC63" s="120" t="str">
        <f t="shared" si="2"/>
        <v>△</v>
      </c>
      <c r="AD63" s="70"/>
      <c r="AE63" s="170">
        <f t="shared" si="3"/>
        <v>-10000</v>
      </c>
      <c r="AF63" s="170"/>
      <c r="AG63" s="170"/>
      <c r="AH63" s="170"/>
      <c r="AI63" s="170"/>
      <c r="AJ63" s="171"/>
      <c r="AK63" s="42"/>
      <c r="AL63" s="176" t="s">
        <v>72</v>
      </c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7"/>
    </row>
    <row r="64" spans="2:57" ht="15" customHeight="1">
      <c r="B64" s="23">
        <v>11</v>
      </c>
      <c r="C64" s="127" t="s">
        <v>28</v>
      </c>
      <c r="D64" s="127"/>
      <c r="E64" s="127"/>
      <c r="F64" s="128"/>
      <c r="G64" s="24"/>
      <c r="H64" s="90"/>
      <c r="I64" s="90"/>
      <c r="J64" s="90"/>
      <c r="K64" s="90"/>
      <c r="L64" s="91"/>
      <c r="M64" s="104">
        <f>M65</f>
        <v>20486</v>
      </c>
      <c r="N64" s="104"/>
      <c r="O64" s="104"/>
      <c r="P64" s="104"/>
      <c r="Q64" s="104"/>
      <c r="R64" s="104"/>
      <c r="S64" s="104"/>
      <c r="T64" s="104"/>
      <c r="U64" s="104">
        <f>U65</f>
        <v>29910</v>
      </c>
      <c r="V64" s="104"/>
      <c r="W64" s="104"/>
      <c r="X64" s="104"/>
      <c r="Y64" s="104"/>
      <c r="Z64" s="104"/>
      <c r="AA64" s="104"/>
      <c r="AB64" s="104"/>
      <c r="AC64" s="118" t="str">
        <f t="shared" si="2"/>
        <v>△</v>
      </c>
      <c r="AD64" s="119"/>
      <c r="AE64" s="83">
        <f t="shared" si="3"/>
        <v>-9424</v>
      </c>
      <c r="AF64" s="83"/>
      <c r="AG64" s="83"/>
      <c r="AH64" s="83"/>
      <c r="AI64" s="83"/>
      <c r="AJ64" s="84"/>
      <c r="AK64" s="45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  <c r="BC64" s="178"/>
      <c r="BD64" s="178"/>
      <c r="BE64" s="179"/>
    </row>
    <row r="65" spans="2:57" ht="15" customHeight="1">
      <c r="B65" s="26"/>
      <c r="C65" s="111"/>
      <c r="D65" s="111"/>
      <c r="E65" s="111"/>
      <c r="F65" s="112"/>
      <c r="G65" s="27">
        <v>1</v>
      </c>
      <c r="H65" s="94" t="s">
        <v>28</v>
      </c>
      <c r="I65" s="94"/>
      <c r="J65" s="94"/>
      <c r="K65" s="94"/>
      <c r="L65" s="95"/>
      <c r="M65" s="141">
        <v>20486</v>
      </c>
      <c r="N65" s="142"/>
      <c r="O65" s="142"/>
      <c r="P65" s="142"/>
      <c r="Q65" s="142"/>
      <c r="R65" s="142"/>
      <c r="S65" s="142"/>
      <c r="T65" s="142"/>
      <c r="U65" s="134">
        <v>29910</v>
      </c>
      <c r="V65" s="134"/>
      <c r="W65" s="134"/>
      <c r="X65" s="134"/>
      <c r="Y65" s="134"/>
      <c r="Z65" s="134"/>
      <c r="AA65" s="134"/>
      <c r="AB65" s="134"/>
      <c r="AC65" s="120" t="str">
        <f t="shared" si="2"/>
        <v>△</v>
      </c>
      <c r="AD65" s="70"/>
      <c r="AE65" s="170">
        <f t="shared" si="3"/>
        <v>-9424</v>
      </c>
      <c r="AF65" s="170"/>
      <c r="AG65" s="170"/>
      <c r="AH65" s="170"/>
      <c r="AI65" s="170"/>
      <c r="AJ65" s="171"/>
      <c r="AK65" s="42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7"/>
    </row>
    <row r="66" spans="2:57" ht="15" customHeight="1">
      <c r="B66" s="113" t="s">
        <v>29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5"/>
      <c r="M66" s="165">
        <f>M27+M37+M39+M44+M46+M48+M51+M54+M56+M62+M64</f>
        <v>1028486</v>
      </c>
      <c r="N66" s="165"/>
      <c r="O66" s="165"/>
      <c r="P66" s="165"/>
      <c r="Q66" s="165"/>
      <c r="R66" s="165"/>
      <c r="S66" s="165"/>
      <c r="T66" s="165"/>
      <c r="U66" s="165">
        <f>U27+U37+U39+U44+U46+U48+U51+U54+T70+U56+U62+U64</f>
        <v>1100910</v>
      </c>
      <c r="V66" s="165"/>
      <c r="W66" s="165"/>
      <c r="X66" s="165"/>
      <c r="Y66" s="165"/>
      <c r="Z66" s="165"/>
      <c r="AA66" s="165"/>
      <c r="AB66" s="165"/>
      <c r="AC66" s="165" t="str">
        <f t="shared" si="2"/>
        <v>△</v>
      </c>
      <c r="AD66" s="87"/>
      <c r="AE66" s="225">
        <f>M66-U66</f>
        <v>-72424</v>
      </c>
      <c r="AF66" s="226"/>
      <c r="AG66" s="226"/>
      <c r="AH66" s="226"/>
      <c r="AI66" s="226"/>
      <c r="AJ66" s="226"/>
      <c r="AK66" s="15"/>
      <c r="AL66" s="223"/>
      <c r="AM66" s="223"/>
      <c r="AN66" s="223"/>
      <c r="AO66" s="223"/>
      <c r="AP66" s="223"/>
      <c r="AQ66" s="223"/>
      <c r="AR66" s="223"/>
      <c r="AS66" s="223"/>
      <c r="AT66" s="223"/>
      <c r="AU66" s="223"/>
      <c r="AV66" s="223"/>
      <c r="AW66" s="223"/>
      <c r="AX66" s="223"/>
      <c r="AY66" s="223"/>
      <c r="AZ66" s="223"/>
      <c r="BA66" s="223"/>
      <c r="BB66" s="223"/>
      <c r="BC66" s="223"/>
      <c r="BD66" s="223"/>
      <c r="BE66" s="224"/>
    </row>
    <row r="67" spans="6:33" ht="12"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</row>
    <row r="68" spans="5:34" ht="12"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</row>
    <row r="69" spans="5:58" ht="13.5">
      <c r="E69" s="60"/>
      <c r="F69" s="60"/>
      <c r="G69" s="60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</row>
    <row r="76" spans="22:28" ht="23.25" customHeight="1">
      <c r="V76" s="267" t="s">
        <v>91</v>
      </c>
      <c r="W76" s="267"/>
      <c r="Y76" s="5"/>
      <c r="AA76" s="268" t="s">
        <v>92</v>
      </c>
      <c r="AB76" s="268"/>
    </row>
  </sheetData>
  <sheetProtection formatCells="0"/>
  <mergeCells count="428">
    <mergeCell ref="V76:W76"/>
    <mergeCell ref="AA76:AB76"/>
    <mergeCell ref="AC54:AD54"/>
    <mergeCell ref="AE54:AJ54"/>
    <mergeCell ref="BB32:BE32"/>
    <mergeCell ref="AL33:BE33"/>
    <mergeCell ref="AE42:AJ42"/>
    <mergeCell ref="AE43:AJ43"/>
    <mergeCell ref="AE44:AJ44"/>
    <mergeCell ref="AE51:AJ51"/>
    <mergeCell ref="AE47:AJ47"/>
    <mergeCell ref="AE38:AJ38"/>
    <mergeCell ref="C54:F54"/>
    <mergeCell ref="C55:F55"/>
    <mergeCell ref="H54:L54"/>
    <mergeCell ref="H55:L55"/>
    <mergeCell ref="M54:T54"/>
    <mergeCell ref="M55:T55"/>
    <mergeCell ref="U54:AB54"/>
    <mergeCell ref="U55:AB55"/>
    <mergeCell ref="AL30:BE30"/>
    <mergeCell ref="BB28:BE28"/>
    <mergeCell ref="BB29:BE29"/>
    <mergeCell ref="BB31:BE31"/>
    <mergeCell ref="AE48:AJ48"/>
    <mergeCell ref="AE49:AJ49"/>
    <mergeCell ref="AP32:AS32"/>
    <mergeCell ref="AL38:AS38"/>
    <mergeCell ref="AT38:AW38"/>
    <mergeCell ref="AP28:AS28"/>
    <mergeCell ref="AE52:AJ52"/>
    <mergeCell ref="AE41:AJ41"/>
    <mergeCell ref="AE65:AJ65"/>
    <mergeCell ref="AL62:BE62"/>
    <mergeCell ref="AL63:BE63"/>
    <mergeCell ref="AL58:BE58"/>
    <mergeCell ref="AL59:BE59"/>
    <mergeCell ref="AL60:BE60"/>
    <mergeCell ref="AL61:BE61"/>
    <mergeCell ref="AE61:AJ61"/>
    <mergeCell ref="AE62:AJ62"/>
    <mergeCell ref="M28:T30"/>
    <mergeCell ref="U28:AB30"/>
    <mergeCell ref="AC28:AD30"/>
    <mergeCell ref="AE28:AJ30"/>
    <mergeCell ref="M31:T33"/>
    <mergeCell ref="U31:AB33"/>
    <mergeCell ref="AC31:AD33"/>
    <mergeCell ref="AE53:AJ53"/>
    <mergeCell ref="AE56:AJ56"/>
    <mergeCell ref="AL56:BE56"/>
    <mergeCell ref="AE58:AJ58"/>
    <mergeCell ref="AL55:BE55"/>
    <mergeCell ref="AL54:BE54"/>
    <mergeCell ref="AE55:AJ55"/>
    <mergeCell ref="H59:L59"/>
    <mergeCell ref="AC57:AD57"/>
    <mergeCell ref="AC58:AD58"/>
    <mergeCell ref="AC59:AD59"/>
    <mergeCell ref="AE59:AJ59"/>
    <mergeCell ref="U59:AB59"/>
    <mergeCell ref="M59:T59"/>
    <mergeCell ref="AE57:AJ57"/>
    <mergeCell ref="AE39:AJ39"/>
    <mergeCell ref="AE40:AJ40"/>
    <mergeCell ref="AX31:BA31"/>
    <mergeCell ref="AX32:BA32"/>
    <mergeCell ref="AT32:AW32"/>
    <mergeCell ref="AP31:AS31"/>
    <mergeCell ref="AT31:AW31"/>
    <mergeCell ref="AC63:AD63"/>
    <mergeCell ref="AC64:AD64"/>
    <mergeCell ref="AC65:AD65"/>
    <mergeCell ref="AC66:AD66"/>
    <mergeCell ref="AL64:BE64"/>
    <mergeCell ref="AL65:BE65"/>
    <mergeCell ref="AL66:BE66"/>
    <mergeCell ref="AE66:AJ66"/>
    <mergeCell ref="AE63:AJ63"/>
    <mergeCell ref="AE64:AJ64"/>
    <mergeCell ref="AC47:AD47"/>
    <mergeCell ref="AC48:AD48"/>
    <mergeCell ref="AC49:AD49"/>
    <mergeCell ref="AC60:AD60"/>
    <mergeCell ref="AC61:AD61"/>
    <mergeCell ref="AC53:AD53"/>
    <mergeCell ref="AC56:AD56"/>
    <mergeCell ref="AC51:AD51"/>
    <mergeCell ref="AC52:AD52"/>
    <mergeCell ref="AC55:AD55"/>
    <mergeCell ref="AC62:AD62"/>
    <mergeCell ref="AE60:AJ60"/>
    <mergeCell ref="BB34:BE34"/>
    <mergeCell ref="BB35:BE35"/>
    <mergeCell ref="AL31:AO31"/>
    <mergeCell ref="AL53:BE53"/>
    <mergeCell ref="AL57:BE57"/>
    <mergeCell ref="AC50:AD50"/>
    <mergeCell ref="AE50:AJ50"/>
    <mergeCell ref="AL52:BE52"/>
    <mergeCell ref="AL39:BE39"/>
    <mergeCell ref="AL40:BE40"/>
    <mergeCell ref="AL41:BE41"/>
    <mergeCell ref="AL43:BE43"/>
    <mergeCell ref="AY38:AZ38"/>
    <mergeCell ref="BA38:BD38"/>
    <mergeCell ref="AV46:AY46"/>
    <mergeCell ref="AC42:AD42"/>
    <mergeCell ref="AC43:AD43"/>
    <mergeCell ref="AC44:AD44"/>
    <mergeCell ref="AC45:AD45"/>
    <mergeCell ref="AE45:AJ45"/>
    <mergeCell ref="AL44:BE44"/>
    <mergeCell ref="AL45:BE45"/>
    <mergeCell ref="AC46:AD46"/>
    <mergeCell ref="AE46:AJ46"/>
    <mergeCell ref="AO12:AQ12"/>
    <mergeCell ref="AO14:AQ14"/>
    <mergeCell ref="AT14:AU14"/>
    <mergeCell ref="AL42:BE42"/>
    <mergeCell ref="AT28:AW28"/>
    <mergeCell ref="AL29:AO29"/>
    <mergeCell ref="AX28:BA28"/>
    <mergeCell ref="AX29:BA29"/>
    <mergeCell ref="AL36:BE36"/>
    <mergeCell ref="AL37:BE37"/>
    <mergeCell ref="AL10:AO10"/>
    <mergeCell ref="AP10:AR10"/>
    <mergeCell ref="AC10:AJ10"/>
    <mergeCell ref="AL13:BE13"/>
    <mergeCell ref="BB14:BE14"/>
    <mergeCell ref="AC16:AD16"/>
    <mergeCell ref="AC12:AD12"/>
    <mergeCell ref="AR12:AS12"/>
    <mergeCell ref="AR14:AS14"/>
    <mergeCell ref="AV14:AW14"/>
    <mergeCell ref="AS10:AY10"/>
    <mergeCell ref="AL12:AN12"/>
    <mergeCell ref="U19:AB19"/>
    <mergeCell ref="U20:AB20"/>
    <mergeCell ref="AC17:AD17"/>
    <mergeCell ref="AC18:AD18"/>
    <mergeCell ref="AC19:AD19"/>
    <mergeCell ref="AC20:AD20"/>
    <mergeCell ref="U17:AB17"/>
    <mergeCell ref="AX12:BA12"/>
    <mergeCell ref="AL14:AN14"/>
    <mergeCell ref="AE16:AJ16"/>
    <mergeCell ref="AE17:AJ17"/>
    <mergeCell ref="AL15:AN15"/>
    <mergeCell ref="AL16:AN16"/>
    <mergeCell ref="AE18:AJ18"/>
    <mergeCell ref="AL17:BE17"/>
    <mergeCell ref="AL18:AU18"/>
    <mergeCell ref="AV18:BE18"/>
    <mergeCell ref="AO15:AQ15"/>
    <mergeCell ref="AV15:AW15"/>
    <mergeCell ref="AR15:AS15"/>
    <mergeCell ref="AR16:AS16"/>
    <mergeCell ref="AT16:AU16"/>
    <mergeCell ref="AV16:AW16"/>
    <mergeCell ref="U18:AB18"/>
    <mergeCell ref="AO16:AQ16"/>
    <mergeCell ref="U23:AB23"/>
    <mergeCell ref="M12:T12"/>
    <mergeCell ref="AL23:BE23"/>
    <mergeCell ref="AL20:BE20"/>
    <mergeCell ref="AL19:BE19"/>
    <mergeCell ref="AC14:AD14"/>
    <mergeCell ref="AC15:AD15"/>
    <mergeCell ref="AT15:AU15"/>
    <mergeCell ref="BB15:BE15"/>
    <mergeCell ref="BB16:BE16"/>
    <mergeCell ref="R6:Z6"/>
    <mergeCell ref="AV12:AW12"/>
    <mergeCell ref="AT12:AU12"/>
    <mergeCell ref="M10:T10"/>
    <mergeCell ref="M11:T11"/>
    <mergeCell ref="O8:BE8"/>
    <mergeCell ref="AL11:BE11"/>
    <mergeCell ref="BB12:BE12"/>
    <mergeCell ref="AC11:AD11"/>
    <mergeCell ref="AE11:AJ11"/>
    <mergeCell ref="AL48:BE48"/>
    <mergeCell ref="AL49:BE49"/>
    <mergeCell ref="BA46:BB46"/>
    <mergeCell ref="BA47:BB47"/>
    <mergeCell ref="BC46:BD46"/>
    <mergeCell ref="BC47:BD47"/>
    <mergeCell ref="AL46:AP46"/>
    <mergeCell ref="AR46:AU46"/>
    <mergeCell ref="AR47:AU47"/>
    <mergeCell ref="AV47:AY47"/>
    <mergeCell ref="AL50:BE50"/>
    <mergeCell ref="AL51:BE51"/>
    <mergeCell ref="AX14:BA14"/>
    <mergeCell ref="AX15:BA15"/>
    <mergeCell ref="AX16:BA16"/>
    <mergeCell ref="U12:AB12"/>
    <mergeCell ref="U13:AB13"/>
    <mergeCell ref="U14:AB14"/>
    <mergeCell ref="U15:AB15"/>
    <mergeCell ref="AC13:AD13"/>
    <mergeCell ref="AE19:AJ19"/>
    <mergeCell ref="AE20:AJ20"/>
    <mergeCell ref="AE23:AJ23"/>
    <mergeCell ref="AE12:AJ12"/>
    <mergeCell ref="AE13:AJ13"/>
    <mergeCell ref="AE14:AJ14"/>
    <mergeCell ref="AE15:AJ15"/>
    <mergeCell ref="M46:T46"/>
    <mergeCell ref="M37:T37"/>
    <mergeCell ref="M13:T13"/>
    <mergeCell ref="M14:T14"/>
    <mergeCell ref="M15:T15"/>
    <mergeCell ref="M26:T26"/>
    <mergeCell ref="M17:T17"/>
    <mergeCell ref="M34:T36"/>
    <mergeCell ref="M43:T43"/>
    <mergeCell ref="M44:T44"/>
    <mergeCell ref="M45:T45"/>
    <mergeCell ref="C16:F16"/>
    <mergeCell ref="C12:F12"/>
    <mergeCell ref="C13:F13"/>
    <mergeCell ref="C14:F14"/>
    <mergeCell ref="C15:F15"/>
    <mergeCell ref="C30:F30"/>
    <mergeCell ref="C31:F31"/>
    <mergeCell ref="C33:F33"/>
    <mergeCell ref="H33:L33"/>
    <mergeCell ref="M65:T65"/>
    <mergeCell ref="M66:T66"/>
    <mergeCell ref="U65:AB65"/>
    <mergeCell ref="U66:AB66"/>
    <mergeCell ref="C11:F11"/>
    <mergeCell ref="C17:F17"/>
    <mergeCell ref="C34:F34"/>
    <mergeCell ref="C63:F63"/>
    <mergeCell ref="C65:F65"/>
    <mergeCell ref="C64:F64"/>
    <mergeCell ref="M1:BE1"/>
    <mergeCell ref="M6:Q6"/>
    <mergeCell ref="J8:L8"/>
    <mergeCell ref="B9:L9"/>
    <mergeCell ref="B1:D1"/>
    <mergeCell ref="G1:I1"/>
    <mergeCell ref="J1:L1"/>
    <mergeCell ref="M8:N8"/>
    <mergeCell ref="G3:I3"/>
    <mergeCell ref="J3:K3"/>
    <mergeCell ref="C61:F61"/>
    <mergeCell ref="C62:F62"/>
    <mergeCell ref="C58:F58"/>
    <mergeCell ref="C60:F60"/>
    <mergeCell ref="C46:F46"/>
    <mergeCell ref="C47:F47"/>
    <mergeCell ref="C57:F57"/>
    <mergeCell ref="C48:F48"/>
    <mergeCell ref="C50:F50"/>
    <mergeCell ref="C51:F51"/>
    <mergeCell ref="C19:F19"/>
    <mergeCell ref="C20:F20"/>
    <mergeCell ref="C27:F27"/>
    <mergeCell ref="C28:F28"/>
    <mergeCell ref="B25:L25"/>
    <mergeCell ref="H21:L21"/>
    <mergeCell ref="H22:L22"/>
    <mergeCell ref="C21:F21"/>
    <mergeCell ref="M5:Q5"/>
    <mergeCell ref="L3:BE3"/>
    <mergeCell ref="M4:Q4"/>
    <mergeCell ref="R4:Z4"/>
    <mergeCell ref="R5:Z5"/>
    <mergeCell ref="U62:AB62"/>
    <mergeCell ref="U37:AB37"/>
    <mergeCell ref="U38:AB38"/>
    <mergeCell ref="U39:AB39"/>
    <mergeCell ref="U40:AB40"/>
    <mergeCell ref="U63:AB63"/>
    <mergeCell ref="U64:AB64"/>
    <mergeCell ref="U57:AB57"/>
    <mergeCell ref="U58:AB58"/>
    <mergeCell ref="U60:AB60"/>
    <mergeCell ref="U45:AB45"/>
    <mergeCell ref="U51:AB51"/>
    <mergeCell ref="U52:AB52"/>
    <mergeCell ref="U61:AB61"/>
    <mergeCell ref="U49:AB49"/>
    <mergeCell ref="U41:AB41"/>
    <mergeCell ref="U42:AB42"/>
    <mergeCell ref="U43:AB43"/>
    <mergeCell ref="U44:AB44"/>
    <mergeCell ref="M58:T58"/>
    <mergeCell ref="M47:T47"/>
    <mergeCell ref="M48:T48"/>
    <mergeCell ref="M50:T50"/>
    <mergeCell ref="M53:T53"/>
    <mergeCell ref="M51:T51"/>
    <mergeCell ref="M52:T52"/>
    <mergeCell ref="M49:T49"/>
    <mergeCell ref="M38:T38"/>
    <mergeCell ref="M56:T56"/>
    <mergeCell ref="M60:T60"/>
    <mergeCell ref="U56:AB56"/>
    <mergeCell ref="U46:AB46"/>
    <mergeCell ref="M39:T39"/>
    <mergeCell ref="M40:T40"/>
    <mergeCell ref="M41:T41"/>
    <mergeCell ref="M42:T42"/>
    <mergeCell ref="M57:T57"/>
    <mergeCell ref="M61:T61"/>
    <mergeCell ref="M16:T16"/>
    <mergeCell ref="U10:AB10"/>
    <mergeCell ref="U11:AB11"/>
    <mergeCell ref="U16:AB16"/>
    <mergeCell ref="M18:T18"/>
    <mergeCell ref="M19:T19"/>
    <mergeCell ref="M20:T20"/>
    <mergeCell ref="M23:T23"/>
    <mergeCell ref="U53:AB53"/>
    <mergeCell ref="M62:T62"/>
    <mergeCell ref="M63:T63"/>
    <mergeCell ref="M64:T64"/>
    <mergeCell ref="U26:AB26"/>
    <mergeCell ref="U47:AB47"/>
    <mergeCell ref="U48:AB48"/>
    <mergeCell ref="U34:AB36"/>
    <mergeCell ref="U50:AB50"/>
    <mergeCell ref="C52:F52"/>
    <mergeCell ref="C53:F53"/>
    <mergeCell ref="C56:F56"/>
    <mergeCell ref="C49:F49"/>
    <mergeCell ref="H65:L65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H61:L61"/>
    <mergeCell ref="H62:L62"/>
    <mergeCell ref="H44:L44"/>
    <mergeCell ref="H45:L45"/>
    <mergeCell ref="H46:L46"/>
    <mergeCell ref="H47:L47"/>
    <mergeCell ref="H63:L63"/>
    <mergeCell ref="H64:L64"/>
    <mergeCell ref="H12:L12"/>
    <mergeCell ref="H13:L13"/>
    <mergeCell ref="H14:L14"/>
    <mergeCell ref="H15:L15"/>
    <mergeCell ref="H16:L16"/>
    <mergeCell ref="H41:L41"/>
    <mergeCell ref="H42:L42"/>
    <mergeCell ref="H43:L43"/>
    <mergeCell ref="H31:L31"/>
    <mergeCell ref="AC37:AD37"/>
    <mergeCell ref="AC38:AD38"/>
    <mergeCell ref="AC39:AD39"/>
    <mergeCell ref="AC40:AD40"/>
    <mergeCell ref="AE27:AJ27"/>
    <mergeCell ref="H39:L39"/>
    <mergeCell ref="H40:L40"/>
    <mergeCell ref="AE31:AJ33"/>
    <mergeCell ref="AE37:AJ37"/>
    <mergeCell ref="B66:L66"/>
    <mergeCell ref="H19:L19"/>
    <mergeCell ref="H20:L20"/>
    <mergeCell ref="C36:F36"/>
    <mergeCell ref="H57:L57"/>
    <mergeCell ref="H58:L58"/>
    <mergeCell ref="H60:L60"/>
    <mergeCell ref="B26:F26"/>
    <mergeCell ref="H50:L50"/>
    <mergeCell ref="H38:L38"/>
    <mergeCell ref="B10:F10"/>
    <mergeCell ref="G10:L10"/>
    <mergeCell ref="H18:L18"/>
    <mergeCell ref="AC41:AD41"/>
    <mergeCell ref="H30:L30"/>
    <mergeCell ref="H17:L17"/>
    <mergeCell ref="C18:F18"/>
    <mergeCell ref="H34:L34"/>
    <mergeCell ref="H36:L36"/>
    <mergeCell ref="H37:L37"/>
    <mergeCell ref="H49:L49"/>
    <mergeCell ref="AT29:AW29"/>
    <mergeCell ref="G26:L26"/>
    <mergeCell ref="B23:L23"/>
    <mergeCell ref="H27:L27"/>
    <mergeCell ref="H28:L28"/>
    <mergeCell ref="U27:AB27"/>
    <mergeCell ref="M27:T27"/>
    <mergeCell ref="AC27:AD27"/>
    <mergeCell ref="AL27:BE27"/>
    <mergeCell ref="U22:AB22"/>
    <mergeCell ref="AL34:AO34"/>
    <mergeCell ref="AL35:AO35"/>
    <mergeCell ref="AP34:AS34"/>
    <mergeCell ref="AP29:AS29"/>
    <mergeCell ref="H56:L56"/>
    <mergeCell ref="H52:L52"/>
    <mergeCell ref="H53:L53"/>
    <mergeCell ref="H48:L48"/>
    <mergeCell ref="H51:L51"/>
    <mergeCell ref="AC22:AD22"/>
    <mergeCell ref="AE21:AJ21"/>
    <mergeCell ref="AE22:AJ22"/>
    <mergeCell ref="AT34:AW34"/>
    <mergeCell ref="AX34:BA34"/>
    <mergeCell ref="AP35:AS35"/>
    <mergeCell ref="AT35:AW35"/>
    <mergeCell ref="AX35:BA35"/>
    <mergeCell ref="AC23:AD23"/>
    <mergeCell ref="AC26:AJ26"/>
    <mergeCell ref="M21:T21"/>
    <mergeCell ref="M22:T22"/>
    <mergeCell ref="U21:AB21"/>
    <mergeCell ref="AC34:AD36"/>
    <mergeCell ref="AE34:AJ36"/>
    <mergeCell ref="AL28:AO28"/>
    <mergeCell ref="AL32:AO32"/>
    <mergeCell ref="AL21:BE21"/>
    <mergeCell ref="AL22:BE22"/>
    <mergeCell ref="AC21:AD21"/>
  </mergeCells>
  <dataValidations count="3">
    <dataValidation allowBlank="1" showInputMessage="1" showErrorMessage="1" imeMode="fullAlpha" sqref="J1:L1"/>
    <dataValidation allowBlank="1" showInputMessage="1" showErrorMessage="1" imeMode="off" sqref="M63 U63 U47 E1 M28 U45 M45 M40:M43 U40:U43 M58:M60 U38 M47 U31 U28 M65 P18:T18 AT14:AU16 AT12:AU12 AO14:AO16 AO12 AK14:AK16 AK12 AX34:BB35 M34 AP28:AS29 AX31:BB32 AR47 AP31:AS32 AX28:BB29 M49:M50 AP34:AS35 M31 U34 U49:U50 U65 M20:T20 M22"/>
    <dataValidation allowBlank="1" showInputMessage="1" showErrorMessage="1" imeMode="on" sqref="AL60 AK61:AL66 BE47 AK36:AL46 AK27:AL27 AX14:AX16 AX12 AK13:AL13 AK17:AL23 AK33:AL33 AK30:AL30 AK11:AL11 AK48:AL58 AK59:AK60 BA47:BC47"/>
  </dataValidations>
  <printOptions/>
  <pageMargins left="0.6299212598425197" right="0.2362204724409449" top="0.7480314960629921" bottom="0.7480314960629921" header="0.31496062992125984" footer="0.31496062992125984"/>
  <pageSetup blackAndWhite="1" fitToHeight="1" fitToWidth="1" horizontalDpi="300" verticalDpi="300" orientation="portrait" paperSize="9" scale="67" r:id="rId2"/>
  <ignoredErrors>
    <ignoredError sqref="M1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</dc:creator>
  <cp:keywords/>
  <dc:description/>
  <cp:lastModifiedBy>FJ-USER</cp:lastModifiedBy>
  <cp:lastPrinted>2017-03-03T07:01:25Z</cp:lastPrinted>
  <dcterms:created xsi:type="dcterms:W3CDTF">2004-01-10T09:18:11Z</dcterms:created>
  <dcterms:modified xsi:type="dcterms:W3CDTF">2017-03-03T07:01:56Z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1200716728</vt:i4>
  </property>
  <property fmtid="{D5CDD505-2E9C-101B-9397-08002B2CF9AE}" pid="3" name="_EmailSubject">
    <vt:lpwstr>決算報告書　改変版</vt:lpwstr>
  </property>
  <property fmtid="{D5CDD505-2E9C-101B-9397-08002B2CF9AE}" pid="4" name="_AuthorEmail">
    <vt:lpwstr>kano-shimizu@nifty.com</vt:lpwstr>
  </property>
  <property fmtid="{D5CDD505-2E9C-101B-9397-08002B2CF9AE}" pid="5" name="_AuthorEmailDisplayName">
    <vt:lpwstr>kano</vt:lpwstr>
  </property>
  <property fmtid="{D5CDD505-2E9C-101B-9397-08002B2CF9AE}" pid="6" name="_ReviewingToolsShownOnce">
    <vt:lpwstr/>
  </property>
</Properties>
</file>